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MOCCX2Ag7r+OulD1PBdNvvkLa89u7o5yuGriFyJv0OcGrNTT6eY4V+0XKQJZbUogf5rfSu8qbxg3voTHBE8/+w==" workbookSaltValue="/Jah3NGwS+p1H6nD8K66nQ==" workbookSpinCount="100000" lockStructure="1"/>
  <bookViews>
    <workbookView xWindow="0" yWindow="0" windowWidth="24000" windowHeight="9645" firstSheet="1" activeTab="1"/>
  </bookViews>
  <sheets>
    <sheet name="Расчет по кол закупок" sheetId="4" r:id="rId1"/>
    <sheet name="План" sheetId="3" r:id="rId2"/>
  </sheets>
  <externalReferences>
    <externalReference r:id="rId3"/>
  </externalReferences>
  <definedNames>
    <definedName name="_FilterDatabase" localSheetId="1" hidden="1">План!$A$14:$O$40</definedName>
    <definedName name="_xlnm._FilterDatabase" localSheetId="1" hidden="1">План!$A$11:$R$63</definedName>
    <definedName name="Вид_функционального_комплекса__ФК">[1]Справочник!$E$2:$E$67</definedName>
    <definedName name="Капитализация">[1]Справочник!$I$2:$I$20</definedName>
    <definedName name="Регион">#REF!</definedName>
  </definedNames>
  <calcPr calcId="162913"/>
</workbook>
</file>

<file path=xl/calcChain.xml><?xml version="1.0" encoding="utf-8"?>
<calcChain xmlns="http://schemas.openxmlformats.org/spreadsheetml/2006/main">
  <c r="K21" i="3" l="1"/>
  <c r="K20" i="3"/>
  <c r="K19" i="3"/>
  <c r="K18" i="3"/>
  <c r="K59" i="3" l="1"/>
  <c r="K11" i="4" l="1"/>
  <c r="K13" i="4" s="1"/>
  <c r="H11" i="4"/>
  <c r="H13" i="4" s="1"/>
</calcChain>
</file>

<file path=xl/sharedStrings.xml><?xml version="1.0" encoding="utf-8"?>
<sst xmlns="http://schemas.openxmlformats.org/spreadsheetml/2006/main" count="615" uniqueCount="187">
  <si>
    <t>4 КВАРТАЛ</t>
  </si>
  <si>
    <t>3 КВАРТАЛ</t>
  </si>
  <si>
    <t>2 КВАРТАЛ</t>
  </si>
  <si>
    <t>1 КВАРТАЛ</t>
  </si>
  <si>
    <t>да/нет</t>
  </si>
  <si>
    <t>Срок исполнения договора (месяц, год)</t>
  </si>
  <si>
    <t>Планируемая дата или период  размещения извещения о закупке (месяц, год)</t>
  </si>
  <si>
    <t>Наименование</t>
  </si>
  <si>
    <t>Код по ОКАТО</t>
  </si>
  <si>
    <t>Код по ОКЕИ</t>
  </si>
  <si>
    <t>График осуществления процедур закупки</t>
  </si>
  <si>
    <t>Сведения о начальной (максимальной) цене договора (цене лота), руб.</t>
  </si>
  <si>
    <t>Регион поставки товаров (выполнения работ, оказания услуг)</t>
  </si>
  <si>
    <t xml:space="preserve">Сведения о количестве (объеме) </t>
  </si>
  <si>
    <t>Ед. измерения</t>
  </si>
  <si>
    <t>Минимально необходимые требования, предъявляемые к закупаемым товарам (работам, услугам)</t>
  </si>
  <si>
    <t>Предмет договора</t>
  </si>
  <si>
    <t>Закупка в электронной форме</t>
  </si>
  <si>
    <t>Способ  закупки</t>
  </si>
  <si>
    <t>Условия договора</t>
  </si>
  <si>
    <t>Порядковый номер</t>
  </si>
  <si>
    <t>ОКАТО</t>
  </si>
  <si>
    <t>КПП</t>
  </si>
  <si>
    <t>ИНН</t>
  </si>
  <si>
    <t>Электронная почта заказчика</t>
  </si>
  <si>
    <t>Телефон заказчика</t>
  </si>
  <si>
    <t>Адрес местонахождения заказчика</t>
  </si>
  <si>
    <t>Наименование заказчика</t>
  </si>
  <si>
    <t>Ед. измерения, шт.</t>
  </si>
  <si>
    <t>Сумма по начальной (максимальной) цене договора, руб.</t>
  </si>
  <si>
    <t>Кол-во процедур без учета закупок у Ед. поставщика</t>
  </si>
  <si>
    <t>Кол-во процедур с учетом закупок у Ед. поставщика</t>
  </si>
  <si>
    <t>нет</t>
  </si>
  <si>
    <t>Тамбовская область</t>
  </si>
  <si>
    <t>Закупка сжиженного углеводородного газа</t>
  </si>
  <si>
    <t>шт.</t>
  </si>
  <si>
    <t>Липецкая обл.</t>
  </si>
  <si>
    <t>Запрос предложений</t>
  </si>
  <si>
    <t>Общество с ограниченной ответственностью "Газэнергосеть Тамбов"</t>
  </si>
  <si>
    <t>42000000000</t>
  </si>
  <si>
    <t>(Ф.И.О., должность руководителя (уполномоченного лица) заказчика)</t>
  </si>
  <si>
    <t>(подпись)</t>
  </si>
  <si>
    <t>(дата утверждения)</t>
  </si>
  <si>
    <t>19.20.31</t>
  </si>
  <si>
    <t>Закупка у единственного поставщика</t>
  </si>
  <si>
    <t>Код по ОКВЭД 2</t>
  </si>
  <si>
    <t xml:space="preserve">ПЛАН ЗАКУПКИ ТОВАРОВ, РАБОТ, УСЛУГ </t>
  </si>
  <si>
    <t>398902, г.Липецк, ул.Поселковая, д.1А</t>
  </si>
  <si>
    <t>Статья финансирования</t>
  </si>
  <si>
    <t>Ответственное подразделение</t>
  </si>
  <si>
    <t xml:space="preserve">Инициатор </t>
  </si>
  <si>
    <t>ИП/Бюджет</t>
  </si>
  <si>
    <t>Управление/ Отдел</t>
  </si>
  <si>
    <t>ФИО</t>
  </si>
  <si>
    <t>Бюджет</t>
  </si>
  <si>
    <t>Михайлова А.А.</t>
  </si>
  <si>
    <t>+7 (4742) 56-57-55</t>
  </si>
  <si>
    <t>Тамбовская область/ Липецкая область/Волгоградская область/Рязанская область /Тульская область</t>
  </si>
  <si>
    <t xml:space="preserve">68000000000 42000000000 18000000000 61000000000 70000000000 </t>
  </si>
  <si>
    <t>Исполнение обязательств по договору</t>
  </si>
  <si>
    <t>49.41.19</t>
  </si>
  <si>
    <t>49.41.1</t>
  </si>
  <si>
    <t>Морозов А.В.</t>
  </si>
  <si>
    <t>Оказание услуг по снабжению населения сжиженным углеводородным газом (СУГ) в баллонах в Липецкой области</t>
  </si>
  <si>
    <t>Оказание услуг по снабжению населения сжиженным углеводородным газом (СУГ) в баллонах в Тамбовской области</t>
  </si>
  <si>
    <t>Оказание услуг по снабжению населения сжиженным углеводородным газом (СУГ) в баллонах в Рязанской области</t>
  </si>
  <si>
    <t>Оказание услуг по снабжению населения сжиженным углеводородным газом (СУГ) в баллонах в Тульской области</t>
  </si>
  <si>
    <t xml:space="preserve">Рязанская область </t>
  </si>
  <si>
    <t>Тульская область</t>
  </si>
  <si>
    <t>Варламова И.А.</t>
  </si>
  <si>
    <t>12.2021</t>
  </si>
  <si>
    <t>Д.А. Есаков</t>
  </si>
  <si>
    <t>2020 г.</t>
  </si>
  <si>
    <t>Код по ОКПД 2</t>
  </si>
  <si>
    <t xml:space="preserve">Генеральный директор ООО "ГЭС Тамбов"                                                                                      </t>
  </si>
  <si>
    <t xml:space="preserve">на 2021 год </t>
  </si>
  <si>
    <t>info@ges-tambov.ru</t>
  </si>
  <si>
    <t>Поставка бумаги и чек ленты</t>
  </si>
  <si>
    <t>04.2021</t>
  </si>
  <si>
    <t>06.2021</t>
  </si>
  <si>
    <t>Конкурентная закупка</t>
  </si>
  <si>
    <t>Администрация</t>
  </si>
  <si>
    <t>17.12</t>
  </si>
  <si>
    <t>17.12.1</t>
  </si>
  <si>
    <t>т.</t>
  </si>
  <si>
    <t>03.2021</t>
  </si>
  <si>
    <t>07.2021</t>
  </si>
  <si>
    <t>09.2021</t>
  </si>
  <si>
    <t>10.2021</t>
  </si>
  <si>
    <t>46.71.5</t>
  </si>
  <si>
    <t>Закупка сжиженного углеводородного газа для бытовых нужд населения</t>
  </si>
  <si>
    <t>Нет</t>
  </si>
  <si>
    <t>Коммерческая служба</t>
  </si>
  <si>
    <t xml:space="preserve">49.41.1 </t>
  </si>
  <si>
    <t xml:space="preserve">49.41.19 </t>
  </si>
  <si>
    <t xml:space="preserve">   </t>
  </si>
  <si>
    <t xml:space="preserve"> 71.20</t>
  </si>
  <si>
    <t>71.20.12</t>
  </si>
  <si>
    <t>Оказание услуг по техническому диагностированию, экспертизе промышленной безопасности сосудов, работающих под давлением</t>
  </si>
  <si>
    <t>Обладать необходимыми профессиональными знаниями, квалификацией и опытом оказания аналогичных услуг. Наличие квалифицированного персонала.</t>
  </si>
  <si>
    <t>условная единица</t>
  </si>
  <si>
    <t xml:space="preserve">68000000000 18000000000 61000000000 70000000000 </t>
  </si>
  <si>
    <t>Тамбовская область/ Липецкая область/Волгоградская область//Тульская область</t>
  </si>
  <si>
    <t>01.2021</t>
  </si>
  <si>
    <t>Служба главного инженера</t>
  </si>
  <si>
    <t>Евсикова Л.В.</t>
  </si>
  <si>
    <t xml:space="preserve">Оказание услуг по выполнению аварийно-спасательных работ </t>
  </si>
  <si>
    <t>Тамбовская область/ /Волгоградская область/ Рязанская область</t>
  </si>
  <si>
    <t>745 500,00</t>
  </si>
  <si>
    <t>01.2022</t>
  </si>
  <si>
    <t>Попова М.Н.</t>
  </si>
  <si>
    <t>65.12.3</t>
  </si>
  <si>
    <t>65.12.50</t>
  </si>
  <si>
    <t>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t>
  </si>
  <si>
    <t>Иметь лицензию на осуществление обязательного страхования гражданской ответственности организаций, эксплуатирующих опасные объекты.</t>
  </si>
  <si>
    <t>02.2021</t>
  </si>
  <si>
    <t>11.2021</t>
  </si>
  <si>
    <t>Оказание услуг по экспертизе промышленной безопасности зданий и сооружений</t>
  </si>
  <si>
    <t>68000000000 42000000000 18000000000</t>
  </si>
  <si>
    <t>Поставка спецодежды, спецобуви и других средств индивидуальной защиты</t>
  </si>
  <si>
    <t>Тамбовская область/Липецкая обл.</t>
  </si>
  <si>
    <t>08.2021</t>
  </si>
  <si>
    <t>Васильева Е.С.</t>
  </si>
  <si>
    <t>Липецкая область</t>
  </si>
  <si>
    <t>Карабанов Д.В.</t>
  </si>
  <si>
    <t>Обучение и аттестация спасателей НАСФ</t>
  </si>
  <si>
    <t>Верхоланцев С.А.</t>
  </si>
  <si>
    <t>12.2020</t>
  </si>
  <si>
    <t>14.12</t>
  </si>
  <si>
    <t>84.25.11.120</t>
  </si>
  <si>
    <t>84.25.1</t>
  </si>
  <si>
    <t xml:space="preserve">68000000000 18000000000 61000000000 </t>
  </si>
  <si>
    <t>Тамбовская область/ Липецкая область/Волгоградская область</t>
  </si>
  <si>
    <t xml:space="preserve">68000000000 42000000000 </t>
  </si>
  <si>
    <t>Оказание метрологических услуг</t>
  </si>
  <si>
    <t>71.12.6</t>
  </si>
  <si>
    <t>71.12.40.120</t>
  </si>
  <si>
    <t xml:space="preserve">42000000000 </t>
  </si>
  <si>
    <t>68000000000 42000000000</t>
  </si>
  <si>
    <t>85.42</t>
  </si>
  <si>
    <t>85.42.19.000</t>
  </si>
  <si>
    <t>ИП</t>
  </si>
  <si>
    <t>Мирошников Э.Г.</t>
  </si>
  <si>
    <t>Поставка запорно-пломбировочных устройств "Скат"</t>
  </si>
  <si>
    <t>25.72.12.131</t>
  </si>
  <si>
    <t>25.72</t>
  </si>
  <si>
    <t>28.14.11</t>
  </si>
  <si>
    <t>46.74.2</t>
  </si>
  <si>
    <t>Поставка материалов для ремонта железной дороги</t>
  </si>
  <si>
    <t>25.94.12.140</t>
  </si>
  <si>
    <t>25.94</t>
  </si>
  <si>
    <t>18000000000</t>
  </si>
  <si>
    <t>Волгоградская область</t>
  </si>
  <si>
    <t>28.14.1</t>
  </si>
  <si>
    <t>28.14</t>
  </si>
  <si>
    <t>Поставка запорной арматуры</t>
  </si>
  <si>
    <t>Поставка предохранительно-запорной арматуры</t>
  </si>
  <si>
    <t>Оказание услуг по ремонту весов</t>
  </si>
  <si>
    <t xml:space="preserve">71.12.62 </t>
  </si>
  <si>
    <t>Оказание услуг по ремонту железнодорожных путей</t>
  </si>
  <si>
    <t>42.12</t>
  </si>
  <si>
    <t>42.12.20.150</t>
  </si>
  <si>
    <t>Поставка запчастей для газового компрессора</t>
  </si>
  <si>
    <t>28.12</t>
  </si>
  <si>
    <t>28.12.13.190</t>
  </si>
  <si>
    <t>05.2021</t>
  </si>
  <si>
    <t>Поставка резинотканевых рукавов</t>
  </si>
  <si>
    <t>68000000000</t>
  </si>
  <si>
    <t>127 788, 00</t>
  </si>
  <si>
    <t xml:space="preserve">22.19 </t>
  </si>
  <si>
    <t>22.19</t>
  </si>
  <si>
    <t>Приобретение наружного ограждения ГНС г. Урюпинск</t>
  </si>
  <si>
    <t>Приобретение топливораздаточных колонок для АГЗС Грязи</t>
  </si>
  <si>
    <t>Проектно-изыскательские работы по замене 2-х ТРК для АГЗС Грязи</t>
  </si>
  <si>
    <t xml:space="preserve">28 </t>
  </si>
  <si>
    <t>28.13</t>
  </si>
  <si>
    <t>Проектно-изыскательские работы по установке навеса на АГЗС Киквидзе</t>
  </si>
  <si>
    <t>Проектно-изыскательские работы по строительству   модульной АГЗС в г.Моршанске</t>
  </si>
  <si>
    <t>41.1</t>
  </si>
  <si>
    <t>Выполнение строительно-монтажных работ по Замене 2-х ТРК для АГЗС Грязи</t>
  </si>
  <si>
    <t>Выполнение строительно-монтажных работ по установке наружного ограждения ГНС г. Урюпинск</t>
  </si>
  <si>
    <t>Выполнение строительно-монтажных работ по модульной АГЗС в г.Моршанске</t>
  </si>
  <si>
    <t>41.20</t>
  </si>
  <si>
    <t>41.20.40</t>
  </si>
  <si>
    <t>25.93.13.112</t>
  </si>
  <si>
    <t>25.93</t>
  </si>
  <si>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516 328 111,87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(_0_____ процентов).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</si>
</sst>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quot;р.&quot;_-;\-* #,##0.00&quot;р.&quot;_-;_-* &quot;-&quot;??&quot;р.&quot;_-;_-@_-"/>
    <numFmt numFmtId="43" formatCode="_-* #,##0.00_р_._-;\-* #,##0.00_р_._-;_-* &quot;-&quot;??_р_._-;_-@_-"/>
    <numFmt numFmtId="164" formatCode="[$-419]mmmm\ yyyy;@"/>
    <numFmt numFmtId="165" formatCode="#,##0.00_р_."/>
    <numFmt numFmtId="166" formatCode="000000"/>
  </numFmts>
  <fonts count="61"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indexed="8"/>
      <name val="Calibri"/>
      <family val="2"/>
      <charset val="204"/>
    </font>
    <font>
      <u/>
      <sz val="12.65"/>
      <color indexed="12"/>
      <name val="Calibri"/>
      <family val="2"/>
      <charset val="204"/>
    </font>
    <font>
      <sz val="11"/>
      <color indexed="8"/>
      <name val="Calibri"/>
      <family val="2"/>
    </font>
    <font>
      <sz val="11"/>
      <color indexed="9"/>
      <name val="Calibri"/>
      <family val="2"/>
      <charset val="204"/>
    </font>
    <font>
      <sz val="11"/>
      <color indexed="9"/>
      <name val="Calibri"/>
      <family val="2"/>
    </font>
    <font>
      <sz val="10"/>
      <name val="Helv"/>
    </font>
    <font>
      <sz val="11"/>
      <color indexed="62"/>
      <name val="Calibri"/>
      <family val="2"/>
      <charset val="204"/>
    </font>
    <font>
      <sz val="11"/>
      <color indexed="62"/>
      <name val="Calibri"/>
      <family val="2"/>
    </font>
    <font>
      <b/>
      <sz val="11"/>
      <color indexed="63"/>
      <name val="Calibri"/>
      <family val="2"/>
      <charset val="204"/>
    </font>
    <font>
      <b/>
      <sz val="11"/>
      <color indexed="63"/>
      <name val="Calibri"/>
      <family val="2"/>
    </font>
    <font>
      <b/>
      <sz val="11"/>
      <color indexed="52"/>
      <name val="Calibri"/>
      <family val="2"/>
      <charset val="204"/>
    </font>
    <font>
      <b/>
      <sz val="11"/>
      <color indexed="52"/>
      <name val="Calibri"/>
      <family val="2"/>
    </font>
    <font>
      <u/>
      <sz val="10"/>
      <color theme="10"/>
      <name val="Arial CYR"/>
      <charset val="204"/>
    </font>
    <font>
      <b/>
      <sz val="15"/>
      <color indexed="56"/>
      <name val="Calibri"/>
      <family val="2"/>
    </font>
    <font>
      <b/>
      <sz val="13"/>
      <color indexed="56"/>
      <name val="Calibri"/>
      <family val="2"/>
      <charset val="204"/>
    </font>
    <font>
      <b/>
      <sz val="13"/>
      <color indexed="56"/>
      <name val="Calibri"/>
      <family val="2"/>
    </font>
    <font>
      <b/>
      <sz val="11"/>
      <color indexed="56"/>
      <name val="Calibri"/>
      <family val="2"/>
    </font>
    <font>
      <b/>
      <sz val="11"/>
      <color indexed="8"/>
      <name val="Calibri"/>
      <family val="2"/>
      <charset val="204"/>
    </font>
    <font>
      <b/>
      <sz val="11"/>
      <color indexed="8"/>
      <name val="Calibri"/>
      <family val="2"/>
    </font>
    <font>
      <b/>
      <sz val="11"/>
      <color indexed="9"/>
      <name val="Calibri"/>
      <family val="2"/>
      <charset val="204"/>
    </font>
    <font>
      <b/>
      <sz val="11"/>
      <color indexed="9"/>
      <name val="Calibri"/>
      <family val="2"/>
    </font>
    <font>
      <b/>
      <sz val="18"/>
      <color indexed="56"/>
      <name val="Cambria"/>
      <family val="2"/>
    </font>
    <font>
      <sz val="11"/>
      <color indexed="60"/>
      <name val="Calibri"/>
      <family val="2"/>
      <charset val="204"/>
    </font>
    <font>
      <sz val="11"/>
      <color indexed="60"/>
      <name val="Calibri"/>
      <family val="2"/>
    </font>
    <font>
      <sz val="10"/>
      <name val="Arial Cyr"/>
    </font>
    <font>
      <sz val="11"/>
      <color theme="1"/>
      <name val="Calibri"/>
      <family val="2"/>
      <charset val="204"/>
    </font>
    <font>
      <sz val="11"/>
      <color indexed="20"/>
      <name val="Calibri"/>
      <family val="2"/>
      <charset val="204"/>
    </font>
    <font>
      <sz val="11"/>
      <color indexed="20"/>
      <name val="Calibri"/>
      <family val="2"/>
    </font>
    <font>
      <i/>
      <sz val="11"/>
      <color indexed="23"/>
      <name val="Calibri"/>
      <family val="2"/>
      <charset val="204"/>
    </font>
    <font>
      <i/>
      <sz val="11"/>
      <color indexed="23"/>
      <name val="Calibri"/>
      <family val="2"/>
    </font>
    <font>
      <sz val="11"/>
      <color indexed="52"/>
      <name val="Calibri"/>
      <family val="2"/>
      <charset val="204"/>
    </font>
    <font>
      <sz val="11"/>
      <color indexed="52"/>
      <name val="Calibri"/>
      <family val="2"/>
    </font>
    <font>
      <sz val="10"/>
      <name val="Helv"/>
      <charset val="204"/>
    </font>
    <font>
      <sz val="11"/>
      <color indexed="10"/>
      <name val="Calibri"/>
      <family val="2"/>
      <charset val="204"/>
    </font>
    <font>
      <sz val="11"/>
      <color indexed="10"/>
      <name val="Calibri"/>
      <family val="2"/>
    </font>
    <font>
      <sz val="10"/>
      <name val="Arial Cyr"/>
      <charset val="204"/>
    </font>
    <font>
      <sz val="11"/>
      <color indexed="17"/>
      <name val="Calibri"/>
      <family val="2"/>
      <charset val="204"/>
    </font>
    <font>
      <sz val="11"/>
      <color indexed="17"/>
      <name val="Calibri"/>
      <family val="2"/>
    </font>
    <font>
      <sz val="18"/>
      <color theme="1"/>
      <name val="Arial"/>
      <family val="2"/>
      <charset val="204"/>
    </font>
    <font>
      <sz val="18"/>
      <color theme="1"/>
      <name val="Calibri"/>
      <family val="2"/>
      <scheme val="minor"/>
    </font>
    <font>
      <sz val="18"/>
      <color theme="1"/>
      <name val="Calibri"/>
      <family val="2"/>
      <charset val="204"/>
      <scheme val="minor"/>
    </font>
    <font>
      <sz val="17"/>
      <color theme="1"/>
      <name val="Calibri"/>
      <family val="2"/>
      <scheme val="minor"/>
    </font>
    <font>
      <b/>
      <sz val="18"/>
      <color indexed="8"/>
      <name val="Arial"/>
      <family val="2"/>
      <charset val="204"/>
    </font>
    <font>
      <sz val="18"/>
      <name val="Arial"/>
      <family val="2"/>
      <charset val="204"/>
    </font>
    <font>
      <b/>
      <sz val="18"/>
      <name val="Arial"/>
      <family val="2"/>
      <charset val="204"/>
    </font>
    <font>
      <sz val="18"/>
      <color indexed="8"/>
      <name val="Arial"/>
      <family val="2"/>
      <charset val="204"/>
    </font>
    <font>
      <b/>
      <sz val="18"/>
      <color theme="1"/>
      <name val="Arial"/>
      <family val="2"/>
      <charset val="204"/>
    </font>
    <font>
      <sz val="22"/>
      <color indexed="8"/>
      <name val="Arial"/>
      <family val="2"/>
      <charset val="204"/>
    </font>
    <font>
      <sz val="22"/>
      <color theme="1"/>
      <name val="Arial"/>
      <family val="2"/>
      <charset val="204"/>
    </font>
    <font>
      <sz val="22"/>
      <color rgb="FF000000"/>
      <name val="Arial"/>
      <family val="2"/>
      <charset val="204"/>
    </font>
    <font>
      <b/>
      <sz val="22"/>
      <color indexed="8"/>
      <name val="Arial"/>
      <family val="2"/>
      <charset val="204"/>
    </font>
    <font>
      <b/>
      <u/>
      <sz val="22"/>
      <color indexed="12"/>
      <name val="Arial"/>
      <family val="2"/>
      <charset val="204"/>
    </font>
    <font>
      <sz val="22"/>
      <name val="Arial"/>
      <family val="2"/>
      <charset val="204"/>
    </font>
    <font>
      <b/>
      <sz val="24"/>
      <color indexed="8"/>
      <name val="Arial"/>
      <family val="2"/>
      <charset val="204"/>
    </font>
    <font>
      <sz val="24"/>
      <color theme="1"/>
      <name val="Arial"/>
      <family val="2"/>
      <charset val="204"/>
    </font>
    <font>
      <b/>
      <sz val="22"/>
      <color theme="1"/>
      <name val="Arial"/>
      <family val="2"/>
      <charset val="204"/>
    </font>
    <font>
      <sz val="22"/>
      <color theme="1"/>
      <name val="Calibri"/>
      <family val="2"/>
      <scheme val="minor"/>
    </font>
    <font>
      <u/>
      <sz val="22"/>
      <color indexed="12"/>
      <name val="Calibri"/>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97">
    <xf numFmtId="0" fontId="0" fillId="0" borderId="0"/>
    <xf numFmtId="0" fontId="1" fillId="0" borderId="0"/>
    <xf numFmtId="0" fontId="1" fillId="0" borderId="0"/>
    <xf numFmtId="43" fontId="3"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xf numFmtId="0" fontId="3" fillId="2" borderId="0" applyNumberFormat="0" applyBorder="0" applyAlignment="0" applyProtection="0"/>
    <xf numFmtId="0" fontId="5" fillId="2" borderId="0" applyNumberFormat="0" applyBorder="0" applyAlignment="0" applyProtection="0"/>
    <xf numFmtId="0" fontId="3" fillId="3" borderId="0" applyNumberFormat="0" applyBorder="0" applyAlignment="0" applyProtection="0"/>
    <xf numFmtId="0" fontId="5" fillId="3" borderId="0" applyNumberFormat="0" applyBorder="0" applyAlignment="0" applyProtection="0"/>
    <xf numFmtId="0" fontId="3" fillId="4" borderId="0" applyNumberFormat="0" applyBorder="0" applyAlignment="0" applyProtection="0"/>
    <xf numFmtId="0" fontId="5" fillId="4" borderId="0" applyNumberFormat="0" applyBorder="0" applyAlignment="0" applyProtection="0"/>
    <xf numFmtId="0" fontId="3" fillId="5" borderId="0" applyNumberFormat="0" applyBorder="0" applyAlignment="0" applyProtection="0"/>
    <xf numFmtId="0" fontId="5" fillId="5" borderId="0" applyNumberFormat="0" applyBorder="0" applyAlignment="0" applyProtection="0"/>
    <xf numFmtId="0" fontId="3" fillId="6" borderId="0" applyNumberFormat="0" applyBorder="0" applyAlignment="0" applyProtection="0"/>
    <xf numFmtId="0" fontId="5" fillId="6" borderId="0" applyNumberFormat="0" applyBorder="0" applyAlignment="0" applyProtection="0"/>
    <xf numFmtId="0" fontId="3" fillId="7" borderId="0" applyNumberFormat="0" applyBorder="0" applyAlignment="0" applyProtection="0"/>
    <xf numFmtId="0" fontId="5" fillId="7" borderId="0" applyNumberFormat="0" applyBorder="0" applyAlignment="0" applyProtection="0"/>
    <xf numFmtId="0" fontId="3" fillId="8" borderId="0" applyNumberFormat="0" applyBorder="0" applyAlignment="0" applyProtection="0"/>
    <xf numFmtId="0" fontId="5" fillId="8" borderId="0" applyNumberFormat="0" applyBorder="0" applyAlignment="0" applyProtection="0"/>
    <xf numFmtId="0" fontId="3" fillId="9" borderId="0" applyNumberFormat="0" applyBorder="0" applyAlignment="0" applyProtection="0"/>
    <xf numFmtId="0" fontId="5" fillId="9" borderId="0" applyNumberFormat="0" applyBorder="0" applyAlignment="0" applyProtection="0"/>
    <xf numFmtId="0" fontId="3" fillId="10" borderId="0" applyNumberFormat="0" applyBorder="0" applyAlignment="0" applyProtection="0"/>
    <xf numFmtId="0" fontId="5" fillId="10" borderId="0" applyNumberFormat="0" applyBorder="0" applyAlignment="0" applyProtection="0"/>
    <xf numFmtId="0" fontId="3" fillId="5" borderId="0" applyNumberFormat="0" applyBorder="0" applyAlignment="0" applyProtection="0"/>
    <xf numFmtId="0" fontId="5" fillId="5" borderId="0" applyNumberFormat="0" applyBorder="0" applyAlignment="0" applyProtection="0"/>
    <xf numFmtId="0" fontId="3" fillId="8" borderId="0" applyNumberFormat="0" applyBorder="0" applyAlignment="0" applyProtection="0"/>
    <xf numFmtId="0" fontId="5" fillId="8" borderId="0" applyNumberFormat="0" applyBorder="0" applyAlignment="0" applyProtection="0"/>
    <xf numFmtId="0" fontId="3"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8" fillId="0" borderId="0"/>
    <xf numFmtId="0" fontId="6" fillId="16"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9" fillId="7" borderId="26" applyNumberFormat="0" applyAlignment="0" applyProtection="0"/>
    <xf numFmtId="0" fontId="10" fillId="7" borderId="26" applyNumberFormat="0" applyAlignment="0" applyProtection="0"/>
    <xf numFmtId="0" fontId="11" fillId="20" borderId="27" applyNumberFormat="0" applyAlignment="0" applyProtection="0"/>
    <xf numFmtId="0" fontId="12" fillId="20" borderId="27" applyNumberFormat="0" applyAlignment="0" applyProtection="0"/>
    <xf numFmtId="0" fontId="13" fillId="20" borderId="26" applyNumberFormat="0" applyAlignment="0" applyProtection="0"/>
    <xf numFmtId="0" fontId="14" fillId="20" borderId="26" applyNumberFormat="0" applyAlignment="0" applyProtection="0"/>
    <xf numFmtId="0" fontId="15" fillId="0" borderId="0" applyNumberFormat="0" applyFill="0" applyBorder="0" applyAlignment="0" applyProtection="0">
      <alignment vertical="top"/>
      <protection locked="0"/>
    </xf>
    <xf numFmtId="44" fontId="3" fillId="0" borderId="0" applyFon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29" applyNumberFormat="0" applyFill="0" applyAlignment="0" applyProtection="0"/>
    <xf numFmtId="0" fontId="19" fillId="0" borderId="30" applyNumberFormat="0" applyFill="0" applyAlignment="0" applyProtection="0"/>
    <xf numFmtId="0" fontId="19" fillId="0" borderId="0" applyNumberFormat="0" applyFill="0" applyBorder="0" applyAlignment="0" applyProtection="0"/>
    <xf numFmtId="0" fontId="20" fillId="0" borderId="31" applyNumberFormat="0" applyFill="0" applyAlignment="0" applyProtection="0"/>
    <xf numFmtId="0" fontId="21" fillId="0" borderId="31" applyNumberFormat="0" applyFill="0" applyAlignment="0" applyProtection="0"/>
    <xf numFmtId="0" fontId="22" fillId="21" borderId="32" applyNumberFormat="0" applyAlignment="0" applyProtection="0"/>
    <xf numFmtId="0" fontId="23" fillId="21" borderId="32"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7" fillId="0" borderId="0"/>
    <xf numFmtId="0" fontId="3" fillId="0" borderId="0"/>
    <xf numFmtId="0" fontId="5" fillId="0" borderId="0"/>
    <xf numFmtId="0" fontId="28" fillId="0" borderId="0"/>
    <xf numFmtId="0" fontId="2" fillId="0" borderId="0"/>
    <xf numFmtId="0" fontId="29"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 fillId="23" borderId="33" applyNumberFormat="0" applyFont="0" applyAlignment="0" applyProtection="0"/>
    <xf numFmtId="0" fontId="5" fillId="23" borderId="33" applyNumberFormat="0" applyFont="0" applyAlignment="0" applyProtection="0"/>
    <xf numFmtId="0" fontId="33" fillId="0" borderId="34" applyNumberFormat="0" applyFill="0" applyAlignment="0" applyProtection="0"/>
    <xf numFmtId="0" fontId="34" fillId="0" borderId="34" applyNumberFormat="0" applyFill="0" applyAlignment="0" applyProtection="0"/>
    <xf numFmtId="0" fontId="35" fillId="0" borderId="0"/>
    <xf numFmtId="0" fontId="8" fillId="0" borderId="0"/>
    <xf numFmtId="0" fontId="36" fillId="0" borderId="0" applyNumberFormat="0" applyFill="0" applyBorder="0" applyAlignment="0" applyProtection="0"/>
    <xf numFmtId="0" fontId="37" fillId="0" borderId="0" applyNumberForma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0" fontId="39" fillId="4" borderId="0" applyNumberFormat="0" applyBorder="0" applyAlignment="0" applyProtection="0"/>
    <xf numFmtId="0" fontId="40" fillId="4" borderId="0" applyNumberFormat="0" applyBorder="0" applyAlignment="0" applyProtection="0"/>
    <xf numFmtId="0" fontId="38" fillId="0" borderId="0"/>
  </cellStyleXfs>
  <cellXfs count="158">
    <xf numFmtId="0" fontId="0" fillId="0" borderId="0" xfId="0"/>
    <xf numFmtId="0" fontId="0" fillId="0" borderId="0" xfId="0" applyFill="1"/>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0" fillId="0" borderId="3" xfId="0" applyBorder="1"/>
    <xf numFmtId="2" fontId="0" fillId="0" borderId="3" xfId="0" applyNumberFormat="1" applyBorder="1"/>
    <xf numFmtId="2" fontId="0" fillId="0" borderId="0" xfId="0" applyNumberFormat="1"/>
    <xf numFmtId="0" fontId="41" fillId="0" borderId="0" xfId="0" applyFont="1" applyFill="1"/>
    <xf numFmtId="0" fontId="0" fillId="0" borderId="0" xfId="0" applyFill="1" applyAlignment="1">
      <alignment horizontal="center" vertical="center"/>
    </xf>
    <xf numFmtId="0" fontId="42" fillId="0" borderId="0" xfId="0" applyFont="1" applyFill="1"/>
    <xf numFmtId="0" fontId="44" fillId="0" borderId="0" xfId="0" applyFont="1"/>
    <xf numFmtId="0" fontId="44" fillId="0" borderId="0" xfId="0" applyFont="1" applyFill="1" applyAlignment="1">
      <alignment horizontal="center" vertical="center"/>
    </xf>
    <xf numFmtId="0" fontId="44" fillId="0" borderId="0" xfId="0" applyFont="1" applyFill="1"/>
    <xf numFmtId="0" fontId="41" fillId="0" borderId="0" xfId="0" applyFont="1"/>
    <xf numFmtId="0" fontId="47" fillId="0" borderId="8"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1" fontId="45" fillId="0" borderId="11" xfId="0" applyNumberFormat="1" applyFont="1" applyFill="1" applyBorder="1" applyAlignment="1">
      <alignment horizontal="center" vertical="center" wrapText="1"/>
    </xf>
    <xf numFmtId="0" fontId="45" fillId="0" borderId="8" xfId="0" applyNumberFormat="1" applyFont="1" applyFill="1" applyBorder="1" applyAlignment="1">
      <alignment horizontal="center" vertical="center" wrapText="1"/>
    </xf>
    <xf numFmtId="0" fontId="45" fillId="0" borderId="19" xfId="0" applyNumberFormat="1" applyFont="1" applyFill="1" applyBorder="1" applyAlignment="1">
      <alignment horizontal="center" vertical="center" wrapText="1"/>
    </xf>
    <xf numFmtId="0" fontId="45" fillId="0" borderId="46" xfId="0" applyNumberFormat="1" applyFont="1" applyFill="1" applyBorder="1" applyAlignment="1">
      <alignment horizontal="center" vertical="center" wrapText="1"/>
    </xf>
    <xf numFmtId="0" fontId="45" fillId="0" borderId="39"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7" xfId="0" applyNumberFormat="1" applyFont="1" applyFill="1" applyBorder="1" applyAlignment="1">
      <alignment horizontal="center" vertical="center" wrapText="1"/>
    </xf>
    <xf numFmtId="1" fontId="45" fillId="0" borderId="9" xfId="0" applyNumberFormat="1" applyFont="1" applyFill="1" applyBorder="1" applyAlignment="1">
      <alignment horizontal="center" vertical="center" wrapText="1"/>
    </xf>
    <xf numFmtId="0" fontId="45" fillId="0" borderId="40" xfId="0" applyNumberFormat="1" applyFont="1" applyFill="1" applyBorder="1" applyAlignment="1">
      <alignment horizontal="center" vertical="center" wrapText="1"/>
    </xf>
    <xf numFmtId="0" fontId="48" fillId="0" borderId="2" xfId="0" applyNumberFormat="1" applyFont="1" applyFill="1" applyBorder="1" applyAlignment="1">
      <alignment horizontal="center" vertical="center" wrapText="1"/>
    </xf>
    <xf numFmtId="0" fontId="48" fillId="0" borderId="38" xfId="0" applyNumberFormat="1" applyFont="1" applyFill="1" applyBorder="1" applyAlignment="1">
      <alignment horizontal="center" vertical="center" wrapText="1"/>
    </xf>
    <xf numFmtId="0" fontId="49" fillId="0" borderId="38" xfId="0" applyNumberFormat="1" applyFont="1" applyFill="1" applyBorder="1" applyAlignment="1">
      <alignment horizontal="center" vertical="center" wrapText="1"/>
    </xf>
    <xf numFmtId="165" fontId="48" fillId="0" borderId="38" xfId="0" applyNumberFormat="1" applyFont="1" applyFill="1" applyBorder="1" applyAlignment="1">
      <alignment horizontal="center" vertical="center" wrapText="1"/>
    </xf>
    <xf numFmtId="164" fontId="48" fillId="0" borderId="38" xfId="0" applyNumberFormat="1" applyFont="1" applyFill="1" applyBorder="1" applyAlignment="1">
      <alignment horizontal="center" vertical="center" wrapText="1"/>
    </xf>
    <xf numFmtId="1" fontId="48" fillId="0" borderId="38" xfId="0" applyNumberFormat="1" applyFont="1" applyFill="1" applyBorder="1" applyAlignment="1">
      <alignment horizontal="center" vertical="center" wrapText="1"/>
    </xf>
    <xf numFmtId="0" fontId="48" fillId="0" borderId="40" xfId="0" applyFont="1" applyFill="1" applyBorder="1" applyAlignment="1">
      <alignment horizontal="center" vertical="center" wrapText="1"/>
    </xf>
    <xf numFmtId="0" fontId="41" fillId="0" borderId="47" xfId="0" applyFont="1" applyFill="1" applyBorder="1"/>
    <xf numFmtId="0" fontId="41" fillId="0" borderId="48" xfId="0" applyFont="1" applyFill="1" applyBorder="1"/>
    <xf numFmtId="0" fontId="41" fillId="0" borderId="49" xfId="0" applyFont="1" applyFill="1" applyBorder="1"/>
    <xf numFmtId="0" fontId="41" fillId="0" borderId="0" xfId="0" applyFont="1" applyFill="1" applyAlignment="1">
      <alignment horizontal="center" vertical="center"/>
    </xf>
    <xf numFmtId="0" fontId="46" fillId="0" borderId="0" xfId="0" applyFont="1" applyFill="1" applyBorder="1" applyAlignment="1">
      <alignment vertical="top"/>
    </xf>
    <xf numFmtId="0" fontId="46" fillId="0" borderId="0" xfId="0" applyFont="1" applyFill="1" applyBorder="1" applyAlignment="1">
      <alignment horizontal="center" vertical="center"/>
    </xf>
    <xf numFmtId="0" fontId="46" fillId="0" borderId="0" xfId="0" applyFont="1" applyFill="1" applyBorder="1" applyAlignment="1">
      <alignment horizontal="center" vertical="top"/>
    </xf>
    <xf numFmtId="49" fontId="46" fillId="0" borderId="0" xfId="0" applyNumberFormat="1" applyFont="1" applyFill="1" applyBorder="1" applyAlignment="1">
      <alignment vertical="top"/>
    </xf>
    <xf numFmtId="0" fontId="42" fillId="0" borderId="0" xfId="0" applyFont="1"/>
    <xf numFmtId="0" fontId="42" fillId="0" borderId="0" xfId="0" applyFont="1" applyFill="1" applyAlignment="1">
      <alignment horizontal="center" vertical="center"/>
    </xf>
    <xf numFmtId="4" fontId="41" fillId="0" borderId="0" xfId="0" applyNumberFormat="1" applyFont="1" applyFill="1"/>
    <xf numFmtId="0" fontId="50" fillId="0" borderId="3" xfId="0" applyNumberFormat="1"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3" xfId="0"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xf>
    <xf numFmtId="4" fontId="51" fillId="0" borderId="3" xfId="0" applyNumberFormat="1" applyFont="1" applyFill="1" applyBorder="1" applyAlignment="1">
      <alignment horizontal="center" vertical="center"/>
    </xf>
    <xf numFmtId="0" fontId="58" fillId="0" borderId="3" xfId="0" applyNumberFormat="1" applyFont="1" applyFill="1" applyBorder="1" applyAlignment="1">
      <alignment horizontal="center" vertical="center" wrapText="1"/>
    </xf>
    <xf numFmtId="165" fontId="50" fillId="0" borderId="3" xfId="0" applyNumberFormat="1" applyFont="1" applyFill="1" applyBorder="1" applyAlignment="1">
      <alignment horizontal="center" vertical="center" wrapText="1"/>
    </xf>
    <xf numFmtId="164" fontId="50" fillId="0" borderId="3" xfId="0" applyNumberFormat="1" applyFont="1" applyFill="1" applyBorder="1" applyAlignment="1">
      <alignment horizontal="center" vertical="center" wrapText="1"/>
    </xf>
    <xf numFmtId="1" fontId="50" fillId="0" borderId="3" xfId="0" applyNumberFormat="1" applyFont="1" applyFill="1" applyBorder="1" applyAlignment="1">
      <alignment horizontal="center" vertical="center" wrapText="1"/>
    </xf>
    <xf numFmtId="0" fontId="50" fillId="0" borderId="3" xfId="0" applyFont="1" applyFill="1" applyBorder="1" applyAlignment="1">
      <alignment horizontal="center" vertical="center" wrapText="1"/>
    </xf>
    <xf numFmtId="0" fontId="51" fillId="0" borderId="0" xfId="0" applyFont="1" applyFill="1" applyBorder="1"/>
    <xf numFmtId="0" fontId="55" fillId="0" borderId="41" xfId="0" applyFont="1" applyFill="1" applyBorder="1" applyAlignment="1"/>
    <xf numFmtId="0" fontId="55" fillId="0" borderId="41" xfId="0" applyFont="1" applyFill="1" applyBorder="1" applyAlignment="1">
      <alignment horizontal="center" vertical="center"/>
    </xf>
    <xf numFmtId="0" fontId="55" fillId="0" borderId="41" xfId="0" applyFont="1" applyFill="1" applyBorder="1" applyAlignment="1">
      <alignment horizontal="center"/>
    </xf>
    <xf numFmtId="0" fontId="55" fillId="0" borderId="0" xfId="0" applyFont="1" applyFill="1" applyBorder="1" applyAlignment="1"/>
    <xf numFmtId="49" fontId="55" fillId="0" borderId="0" xfId="0" applyNumberFormat="1" applyFont="1" applyFill="1" applyBorder="1" applyAlignment="1"/>
    <xf numFmtId="0" fontId="51" fillId="0" borderId="0" xfId="0" applyFont="1" applyFill="1"/>
    <xf numFmtId="0" fontId="59" fillId="0" borderId="0" xfId="0" applyFont="1" applyFill="1"/>
    <xf numFmtId="0" fontId="45" fillId="0" borderId="11"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41" fillId="0" borderId="0" xfId="0" applyFont="1" applyFill="1" applyBorder="1" applyAlignment="1">
      <alignment horizontal="left" vertical="center" wrapText="1"/>
    </xf>
    <xf numFmtId="0" fontId="43" fillId="0" borderId="0" xfId="0" applyFont="1" applyFill="1"/>
    <xf numFmtId="0" fontId="50" fillId="24" borderId="3" xfId="0" applyNumberFormat="1" applyFont="1" applyFill="1" applyBorder="1" applyAlignment="1">
      <alignment horizontal="center" vertical="center" wrapText="1"/>
    </xf>
    <xf numFmtId="0" fontId="51" fillId="24" borderId="3" xfId="0" applyFont="1" applyFill="1" applyBorder="1" applyAlignment="1">
      <alignment horizontal="center" vertical="center"/>
    </xf>
    <xf numFmtId="0" fontId="51" fillId="24" borderId="3" xfId="0" applyFont="1" applyFill="1" applyBorder="1" applyAlignment="1">
      <alignment horizontal="center" vertical="center" wrapText="1"/>
    </xf>
    <xf numFmtId="4" fontId="51" fillId="24" borderId="3" xfId="0" applyNumberFormat="1" applyFont="1" applyFill="1" applyBorder="1" applyAlignment="1">
      <alignment horizontal="center" vertical="center" wrapText="1"/>
    </xf>
    <xf numFmtId="49" fontId="51" fillId="24" borderId="3" xfId="0" applyNumberFormat="1" applyFont="1" applyFill="1" applyBorder="1" applyAlignment="1">
      <alignment horizontal="center" vertical="center"/>
    </xf>
    <xf numFmtId="166" fontId="51" fillId="24" borderId="3" xfId="0" applyNumberFormat="1" applyFont="1" applyFill="1" applyBorder="1" applyAlignment="1">
      <alignment horizontal="center" vertical="center" wrapText="1"/>
    </xf>
    <xf numFmtId="49" fontId="48" fillId="0" borderId="3" xfId="0" applyNumberFormat="1" applyFont="1" applyFill="1" applyBorder="1" applyAlignment="1">
      <alignment horizontal="center" vertical="center" wrapText="1"/>
    </xf>
    <xf numFmtId="49" fontId="48" fillId="0" borderId="38" xfId="0" applyNumberFormat="1" applyFont="1" applyFill="1" applyBorder="1" applyAlignment="1">
      <alignment horizontal="center" vertical="center" wrapText="1"/>
    </xf>
    <xf numFmtId="49" fontId="51" fillId="0" borderId="38" xfId="0" applyNumberFormat="1" applyFont="1" applyFill="1" applyBorder="1" applyAlignment="1">
      <alignment horizontal="center" vertical="center" wrapText="1"/>
    </xf>
    <xf numFmtId="49" fontId="50" fillId="0" borderId="3" xfId="0" applyNumberFormat="1" applyFont="1" applyFill="1" applyBorder="1" applyAlignment="1">
      <alignment horizontal="center" vertical="center" wrapText="1"/>
    </xf>
    <xf numFmtId="0" fontId="51" fillId="24" borderId="3" xfId="0" applyFont="1" applyFill="1" applyBorder="1" applyAlignment="1">
      <alignment horizontal="center" vertical="center" wrapText="1" shrinkToFit="1"/>
    </xf>
    <xf numFmtId="0" fontId="51" fillId="0" borderId="3" xfId="0" applyFont="1" applyFill="1" applyBorder="1" applyAlignment="1">
      <alignment horizontal="center" vertical="center" wrapText="1" shrinkToFit="1"/>
    </xf>
    <xf numFmtId="0" fontId="50" fillId="24" borderId="3" xfId="0" applyNumberFormat="1" applyFont="1" applyFill="1" applyBorder="1" applyAlignment="1">
      <alignment horizontal="center" vertical="center" wrapText="1" shrinkToFit="1"/>
    </xf>
    <xf numFmtId="4" fontId="51" fillId="24" borderId="3" xfId="0" applyNumberFormat="1" applyFont="1" applyFill="1" applyBorder="1" applyAlignment="1">
      <alignment horizontal="center" vertical="center" wrapText="1" shrinkToFit="1"/>
    </xf>
    <xf numFmtId="49" fontId="51" fillId="24" borderId="3" xfId="0" applyNumberFormat="1" applyFont="1" applyFill="1" applyBorder="1" applyAlignment="1">
      <alignment horizontal="center" vertical="center" wrapText="1" shrinkToFit="1"/>
    </xf>
    <xf numFmtId="166" fontId="51" fillId="24" borderId="3" xfId="0" applyNumberFormat="1" applyFont="1" applyFill="1" applyBorder="1" applyAlignment="1">
      <alignment horizontal="center" vertical="center" wrapText="1" shrinkToFit="1"/>
    </xf>
    <xf numFmtId="0" fontId="52" fillId="24" borderId="3" xfId="0" applyFont="1" applyFill="1" applyBorder="1" applyAlignment="1">
      <alignment horizontal="center" vertical="center" wrapText="1"/>
    </xf>
    <xf numFmtId="0" fontId="58" fillId="24" borderId="3" xfId="0" applyNumberFormat="1" applyFont="1" applyFill="1" applyBorder="1" applyAlignment="1">
      <alignment horizontal="center" vertical="center" wrapText="1"/>
    </xf>
    <xf numFmtId="4" fontId="51" fillId="24" borderId="3" xfId="0" applyNumberFormat="1" applyFont="1" applyFill="1" applyBorder="1" applyAlignment="1">
      <alignment horizontal="center" vertical="center"/>
    </xf>
    <xf numFmtId="165" fontId="50" fillId="24" borderId="3" xfId="0" applyNumberFormat="1" applyFont="1" applyFill="1" applyBorder="1" applyAlignment="1">
      <alignment horizontal="center" vertical="center" wrapText="1"/>
    </xf>
    <xf numFmtId="164" fontId="50" fillId="24" borderId="3" xfId="0" applyNumberFormat="1" applyFont="1" applyFill="1" applyBorder="1" applyAlignment="1">
      <alignment horizontal="center" vertical="center" wrapText="1"/>
    </xf>
    <xf numFmtId="1" fontId="50" fillId="24" borderId="3" xfId="0" applyNumberFormat="1" applyFont="1" applyFill="1" applyBorder="1" applyAlignment="1">
      <alignment horizontal="center" vertical="center" wrapText="1"/>
    </xf>
    <xf numFmtId="0" fontId="51" fillId="24" borderId="0" xfId="0" applyFont="1" applyFill="1" applyBorder="1"/>
    <xf numFmtId="0" fontId="51" fillId="24" borderId="3" xfId="0" applyFont="1" applyFill="1" applyBorder="1"/>
    <xf numFmtId="49" fontId="51" fillId="24" borderId="3" xfId="0" applyNumberFormat="1" applyFont="1" applyFill="1" applyBorder="1" applyAlignment="1">
      <alignment horizontal="center" vertical="center" wrapText="1"/>
    </xf>
    <xf numFmtId="0" fontId="50" fillId="0" borderId="3" xfId="0" applyNumberFormat="1" applyFont="1" applyFill="1" applyBorder="1" applyAlignment="1">
      <alignment horizontal="center" vertical="center" wrapText="1" shrinkToFit="1"/>
    </xf>
    <xf numFmtId="0" fontId="50" fillId="0" borderId="50" xfId="0" applyNumberFormat="1"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24" borderId="50" xfId="0" applyFont="1" applyFill="1" applyBorder="1" applyAlignment="1">
      <alignment horizontal="center" vertical="center" wrapText="1"/>
    </xf>
    <xf numFmtId="165" fontId="50" fillId="0" borderId="50" xfId="0" applyNumberFormat="1" applyFont="1" applyFill="1" applyBorder="1" applyAlignment="1">
      <alignment horizontal="center" vertical="center" wrapText="1"/>
    </xf>
    <xf numFmtId="49" fontId="51" fillId="24" borderId="50" xfId="0" applyNumberFormat="1" applyFont="1" applyFill="1" applyBorder="1" applyAlignment="1">
      <alignment horizontal="center" vertical="center" wrapText="1"/>
    </xf>
    <xf numFmtId="4" fontId="51" fillId="0" borderId="50" xfId="0" applyNumberFormat="1" applyFont="1" applyFill="1" applyBorder="1" applyAlignment="1">
      <alignment horizontal="center" vertical="center"/>
    </xf>
    <xf numFmtId="0" fontId="50" fillId="0" borderId="51" xfId="0" applyNumberFormat="1" applyFont="1" applyFill="1" applyBorder="1" applyAlignment="1">
      <alignment horizontal="center" vertical="center" wrapText="1"/>
    </xf>
    <xf numFmtId="49" fontId="51" fillId="24" borderId="51" xfId="0" applyNumberFormat="1" applyFont="1" applyFill="1" applyBorder="1" applyAlignment="1">
      <alignment horizontal="center" vertical="center"/>
    </xf>
    <xf numFmtId="49" fontId="51" fillId="0" borderId="38" xfId="0" applyNumberFormat="1" applyFont="1" applyFill="1" applyBorder="1" applyAlignment="1">
      <alignment horizontal="center" vertical="center"/>
    </xf>
    <xf numFmtId="0" fontId="51" fillId="24" borderId="51" xfId="0" applyFont="1" applyFill="1" applyBorder="1" applyAlignment="1">
      <alignment horizontal="center" vertical="center" wrapText="1"/>
    </xf>
    <xf numFmtId="4" fontId="51" fillId="24" borderId="51" xfId="0" applyNumberFormat="1" applyFont="1" applyFill="1" applyBorder="1" applyAlignment="1">
      <alignment horizontal="center" vertical="center"/>
    </xf>
    <xf numFmtId="0" fontId="50" fillId="24" borderId="51" xfId="0" applyNumberFormat="1" applyFont="1" applyFill="1" applyBorder="1" applyAlignment="1">
      <alignment horizontal="center" vertical="center" wrapText="1"/>
    </xf>
    <xf numFmtId="4" fontId="51" fillId="24" borderId="51" xfId="0" applyNumberFormat="1" applyFont="1" applyFill="1" applyBorder="1" applyAlignment="1">
      <alignment horizontal="center" vertical="center" wrapText="1"/>
    </xf>
    <xf numFmtId="49" fontId="51" fillId="24" borderId="51"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57" fillId="0" borderId="0" xfId="0" applyFont="1" applyAlignment="1">
      <alignment horizontal="center" vertical="center"/>
    </xf>
    <xf numFmtId="0" fontId="56" fillId="0" borderId="14" xfId="0" applyFont="1" applyFill="1" applyBorder="1" applyAlignment="1">
      <alignment horizontal="center" vertical="center"/>
    </xf>
    <xf numFmtId="0" fontId="57" fillId="0" borderId="14" xfId="0" applyFont="1" applyBorder="1" applyAlignment="1">
      <alignment horizontal="center" vertical="center"/>
    </xf>
    <xf numFmtId="0" fontId="53" fillId="0" borderId="35" xfId="0" applyNumberFormat="1" applyFont="1" applyFill="1" applyBorder="1" applyAlignment="1">
      <alignment horizontal="center" vertical="center" wrapText="1"/>
    </xf>
    <xf numFmtId="0" fontId="53" fillId="0" borderId="36" xfId="0" applyNumberFormat="1" applyFont="1" applyFill="1" applyBorder="1" applyAlignment="1">
      <alignment horizontal="center" vertical="center" wrapText="1"/>
    </xf>
    <xf numFmtId="0" fontId="53" fillId="0" borderId="37"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1" fillId="0" borderId="7" xfId="0" applyFont="1" applyBorder="1" applyAlignment="1">
      <alignment horizontal="center" vertical="center" wrapText="1"/>
    </xf>
    <xf numFmtId="0" fontId="53" fillId="0" borderId="5" xfId="0" applyNumberFormat="1" applyFont="1" applyFill="1" applyBorder="1" applyAlignment="1">
      <alignment horizontal="center" vertical="center" wrapText="1"/>
    </xf>
    <xf numFmtId="0" fontId="53" fillId="0" borderId="4" xfId="0" applyNumberFormat="1" applyFont="1" applyFill="1" applyBorder="1" applyAlignment="1">
      <alignment horizontal="center" vertical="center" wrapText="1"/>
    </xf>
    <xf numFmtId="0" fontId="53" fillId="0" borderId="25"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43" xfId="0" applyNumberFormat="1" applyFont="1" applyFill="1" applyBorder="1" applyAlignment="1">
      <alignment horizontal="center" vertical="center" wrapText="1"/>
    </xf>
    <xf numFmtId="0" fontId="45" fillId="0" borderId="44" xfId="0" applyNumberFormat="1" applyFont="1" applyFill="1" applyBorder="1" applyAlignment="1">
      <alignment horizontal="center" vertical="center" wrapText="1"/>
    </xf>
    <xf numFmtId="0" fontId="53" fillId="0" borderId="2" xfId="0" applyNumberFormat="1" applyFont="1" applyFill="1" applyBorder="1" applyAlignment="1">
      <alignment horizontal="center" vertical="center" wrapText="1"/>
    </xf>
    <xf numFmtId="0" fontId="53" fillId="0" borderId="3" xfId="0" applyNumberFormat="1" applyFont="1" applyFill="1" applyBorder="1" applyAlignment="1">
      <alignment horizontal="center" vertical="center" wrapText="1"/>
    </xf>
    <xf numFmtId="0" fontId="53" fillId="0" borderId="24" xfId="0" applyNumberFormat="1" applyFont="1" applyFill="1" applyBorder="1" applyAlignment="1">
      <alignment horizontal="center" vertical="center" wrapText="1"/>
    </xf>
    <xf numFmtId="0" fontId="53" fillId="0" borderId="11" xfId="0" quotePrefix="1" applyNumberFormat="1" applyFont="1" applyFill="1" applyBorder="1" applyAlignment="1">
      <alignment horizontal="center" vertical="center" wrapText="1"/>
    </xf>
    <xf numFmtId="0" fontId="53" fillId="0" borderId="9" xfId="0" quotePrefix="1" applyNumberFormat="1" applyFont="1" applyFill="1" applyBorder="1" applyAlignment="1">
      <alignment horizontal="center" vertical="center" wrapText="1"/>
    </xf>
    <xf numFmtId="0" fontId="60" fillId="0" borderId="11" xfId="5" applyNumberFormat="1" applyFont="1" applyFill="1" applyBorder="1" applyAlignment="1" applyProtection="1">
      <alignment horizontal="center" vertical="center" wrapText="1"/>
    </xf>
    <xf numFmtId="0" fontId="54" fillId="0" borderId="9" xfId="5" applyNumberFormat="1" applyFont="1" applyFill="1" applyBorder="1" applyAlignment="1" applyProtection="1">
      <alignment horizontal="center" vertical="center" wrapText="1"/>
    </xf>
    <xf numFmtId="0" fontId="53" fillId="0" borderId="23" xfId="0" applyNumberFormat="1" applyFont="1" applyFill="1" applyBorder="1" applyAlignment="1">
      <alignment horizontal="center" vertical="center" wrapText="1"/>
    </xf>
    <xf numFmtId="0" fontId="53" fillId="0" borderId="1" xfId="0" applyNumberFormat="1" applyFont="1" applyFill="1" applyBorder="1" applyAlignment="1">
      <alignment horizontal="center" vertical="center" wrapText="1"/>
    </xf>
    <xf numFmtId="0" fontId="53" fillId="0" borderId="22" xfId="0" applyNumberFormat="1"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0" fontId="55" fillId="0" borderId="21"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20" xfId="0" applyNumberFormat="1" applyFont="1" applyFill="1" applyBorder="1" applyAlignment="1">
      <alignment horizontal="center" vertical="center" wrapText="1"/>
    </xf>
    <xf numFmtId="0" fontId="45" fillId="0" borderId="39" xfId="0" applyNumberFormat="1" applyFont="1" applyFill="1" applyBorder="1" applyAlignment="1">
      <alignment horizontal="center" vertical="center" wrapText="1"/>
    </xf>
    <xf numFmtId="0" fontId="45" fillId="0" borderId="45" xfId="0" applyNumberFormat="1" applyFont="1" applyFill="1" applyBorder="1" applyAlignment="1">
      <alignment horizontal="center" vertical="center" wrapText="1"/>
    </xf>
    <xf numFmtId="0" fontId="45" fillId="0" borderId="19"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1" fillId="0" borderId="0" xfId="0" applyFont="1" applyFill="1" applyBorder="1" applyAlignment="1">
      <alignment horizontal="left" vertical="center" wrapText="1"/>
    </xf>
    <xf numFmtId="0" fontId="46" fillId="0" borderId="42" xfId="0" applyFont="1" applyFill="1" applyBorder="1" applyAlignment="1">
      <alignment horizontal="center" vertical="top"/>
    </xf>
    <xf numFmtId="0" fontId="45" fillId="0" borderId="15"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47" fillId="0" borderId="18" xfId="0" applyNumberFormat="1" applyFont="1" applyFill="1" applyBorder="1" applyAlignment="1">
      <alignment horizontal="center" vertical="center" wrapText="1"/>
    </xf>
    <xf numFmtId="0" fontId="47" fillId="0" borderId="6" xfId="0" applyNumberFormat="1" applyFont="1" applyFill="1" applyBorder="1" applyAlignment="1">
      <alignment horizontal="center" vertical="center" wrapText="1"/>
    </xf>
    <xf numFmtId="0" fontId="45" fillId="0" borderId="16"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7" fillId="0" borderId="19" xfId="0" applyNumberFormat="1" applyFont="1" applyFill="1" applyBorder="1" applyAlignment="1">
      <alignment horizontal="center" vertical="center" wrapText="1"/>
    </xf>
    <xf numFmtId="0" fontId="47" fillId="0" borderId="16"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45" fillId="0" borderId="13" xfId="0" applyNumberFormat="1" applyFont="1" applyFill="1" applyBorder="1" applyAlignment="1">
      <alignment horizontal="center" vertical="center" wrapText="1"/>
    </xf>
  </cellXfs>
  <cellStyles count="97">
    <cellStyle name="20% - Акцент1 2" xfId="6"/>
    <cellStyle name="20% - Акцент1 3" xfId="7"/>
    <cellStyle name="20% - Акцент2 2" xfId="8"/>
    <cellStyle name="20% - Акцент2 3" xfId="9"/>
    <cellStyle name="20% - Акцент3 2" xfId="10"/>
    <cellStyle name="20% - Акцент3 3" xfId="11"/>
    <cellStyle name="20% - Акцент4 2" xfId="12"/>
    <cellStyle name="20% - Акцент4 3" xfId="13"/>
    <cellStyle name="20% - Акцент5 2" xfId="14"/>
    <cellStyle name="20% - Акцент5 3" xfId="15"/>
    <cellStyle name="20% - Акцент6 2" xfId="16"/>
    <cellStyle name="20% - Акцент6 3" xfId="17"/>
    <cellStyle name="40% - Акцент1 2" xfId="18"/>
    <cellStyle name="40% - Акцент1 3" xfId="19"/>
    <cellStyle name="40% - Акцент2 2" xfId="20"/>
    <cellStyle name="40% - Акцент2 3" xfId="21"/>
    <cellStyle name="40% - Акцент3 2" xfId="22"/>
    <cellStyle name="40% - Акцент3 3" xfId="23"/>
    <cellStyle name="40% - Акцент4 2" xfId="24"/>
    <cellStyle name="40% - Акцент4 3" xfId="25"/>
    <cellStyle name="40% - Акцент5 2" xfId="26"/>
    <cellStyle name="40% - Акцент5 3" xfId="27"/>
    <cellStyle name="40% - Акцент6 2" xfId="28"/>
    <cellStyle name="40% - Акцент6 3" xfId="29"/>
    <cellStyle name="60% - Акцент1 2" xfId="30"/>
    <cellStyle name="60% - Акцент1 3" xfId="31"/>
    <cellStyle name="60% - Акцент2 2" xfId="32"/>
    <cellStyle name="60% - Акцент2 3" xfId="33"/>
    <cellStyle name="60% - Акцент3 2" xfId="34"/>
    <cellStyle name="60% - Акцент3 3" xfId="35"/>
    <cellStyle name="60% - Акцент4 2" xfId="36"/>
    <cellStyle name="60% - Акцент4 3" xfId="37"/>
    <cellStyle name="60% - Акцент5 2" xfId="38"/>
    <cellStyle name="60% - Акцент5 3" xfId="39"/>
    <cellStyle name="60% - Акцент6 2" xfId="40"/>
    <cellStyle name="60% - Акцент6 3" xfId="41"/>
    <cellStyle name="Normal" xfId="42"/>
    <cellStyle name="Акцент1 2" xfId="43"/>
    <cellStyle name="Акцент1 3" xfId="44"/>
    <cellStyle name="Акцент2 2" xfId="45"/>
    <cellStyle name="Акцент2 3" xfId="46"/>
    <cellStyle name="Акцент3 2" xfId="47"/>
    <cellStyle name="Акцент3 3" xfId="48"/>
    <cellStyle name="Акцент4 2" xfId="49"/>
    <cellStyle name="Акцент4 3" xfId="50"/>
    <cellStyle name="Акцент5 2" xfId="51"/>
    <cellStyle name="Акцент5 3" xfId="52"/>
    <cellStyle name="Акцент6 2" xfId="53"/>
    <cellStyle name="Акцент6 3" xfId="54"/>
    <cellStyle name="Ввод  2" xfId="55"/>
    <cellStyle name="Ввод  3" xfId="56"/>
    <cellStyle name="Вывод 2" xfId="57"/>
    <cellStyle name="Вывод 3" xfId="58"/>
    <cellStyle name="Вычисление 2" xfId="59"/>
    <cellStyle name="Вычисление 3" xfId="60"/>
    <cellStyle name="Гиперссылка" xfId="5" builtinId="8"/>
    <cellStyle name="Гиперссылка 2" xfId="61"/>
    <cellStyle name="Денежный 2" xfId="62"/>
    <cellStyle name="Заголовок 1 2" xfId="63"/>
    <cellStyle name="Заголовок 2 2" xfId="64"/>
    <cellStyle name="Заголовок 2 3" xfId="65"/>
    <cellStyle name="Заголовок 3 2" xfId="66"/>
    <cellStyle name="Заголовок 4 2" xfId="67"/>
    <cellStyle name="Итог 2" xfId="68"/>
    <cellStyle name="Итог 3" xfId="69"/>
    <cellStyle name="Контрольная ячейка 2" xfId="70"/>
    <cellStyle name="Контрольная ячейка 3" xfId="71"/>
    <cellStyle name="Название 2" xfId="72"/>
    <cellStyle name="Нейтральный 2" xfId="73"/>
    <cellStyle name="Нейтральный 3" xfId="74"/>
    <cellStyle name="Обычный" xfId="0" builtinId="0"/>
    <cellStyle name="Обычный 10 2 2" xfId="96"/>
    <cellStyle name="Обычный 2" xfId="1"/>
    <cellStyle name="Обычный 2 2" xfId="75"/>
    <cellStyle name="Обычный 2 3" xfId="4"/>
    <cellStyle name="Обычный 3" xfId="76"/>
    <cellStyle name="Обычный 4" xfId="77"/>
    <cellStyle name="Обычный 5" xfId="78"/>
    <cellStyle name="Обычный 5 2" xfId="2"/>
    <cellStyle name="Обычный 6" xfId="79"/>
    <cellStyle name="Плохой 2" xfId="80"/>
    <cellStyle name="Плохой 3" xfId="81"/>
    <cellStyle name="Пояснение 2" xfId="82"/>
    <cellStyle name="Пояснение 3" xfId="83"/>
    <cellStyle name="Примечание 2" xfId="84"/>
    <cellStyle name="Примечание 3" xfId="85"/>
    <cellStyle name="Связанная ячейка 2" xfId="86"/>
    <cellStyle name="Связанная ячейка 3" xfId="87"/>
    <cellStyle name="Стиль 1" xfId="88"/>
    <cellStyle name="Стиль 1 2" xfId="89"/>
    <cellStyle name="Текст предупреждения 2" xfId="90"/>
    <cellStyle name="Текст предупреждения 3" xfId="91"/>
    <cellStyle name="Финансовый 2" xfId="92"/>
    <cellStyle name="Финансовый 3" xfId="3"/>
    <cellStyle name="Финансовый 4" xfId="93"/>
    <cellStyle name="Хороший 2" xfId="94"/>
    <cellStyle name="Хороший 3" xfId="95"/>
  </cellStyles>
  <dxfs count="0"/>
  <tableStyles count="0" defaultTableStyle="TableStyleMedium2" defaultPivotStyle="PivotStyleMedium9"/>
  <colors>
    <mruColors>
      <color rgb="FF99FF66"/>
      <color rgb="FFFF33CC"/>
      <color rgb="FFFFFF99"/>
      <color rgb="FF99CCFF"/>
      <color rgb="FF990099"/>
      <color rgb="FF660066"/>
      <color rgb="FFFF0066"/>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1054;&#1090;&#1076;&#1077;&#1083;&#1057;&#1056;\&#1048;&#1055;_%202013-2015\&#1057;&#1074;&#1086;&#1076;&#1085;&#1072;&#1103;%20&#1048;&#1055;%202013-2015%20&#1043;&#1072;&#1079;&#1086;&#1084;&#1086;&#1090;&#1086;&#1088;&#1085;&#1072;&#1103;%20&#1088;&#1077;&#1072;&#1083;&#1080;&#1079;&#1072;&#1094;&#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афик заседаний ИК"/>
      <sheetName val="Инструкция к заполнению"/>
      <sheetName val="УРР "/>
      <sheetName val="Справочник"/>
      <sheetName val="Коды регионов"/>
      <sheetName val="Лист1"/>
    </sheetNames>
    <sheetDataSet>
      <sheetData sheetId="0"/>
      <sheetData sheetId="1"/>
      <sheetData sheetId="2"/>
      <sheetData sheetId="3">
        <row r="3">
          <cell r="E3" t="str">
            <v>АЗС</v>
          </cell>
          <cell r="I3" t="str">
            <v>Капитализируются</v>
          </cell>
        </row>
        <row r="4">
          <cell r="E4" t="str">
            <v>АГЗС</v>
          </cell>
          <cell r="I4" t="str">
            <v>Расходы через РБП</v>
          </cell>
        </row>
        <row r="5">
          <cell r="E5" t="str">
            <v>ПАГЗС</v>
          </cell>
          <cell r="I5" t="str">
            <v>Не капитализируются</v>
          </cell>
        </row>
        <row r="6">
          <cell r="E6" t="str">
            <v>АГЗС при ГНС</v>
          </cell>
          <cell r="I6" t="str">
            <v>Не капитализируются за счет ЦФ</v>
          </cell>
        </row>
        <row r="7">
          <cell r="E7" t="str">
            <v>МАЗС</v>
          </cell>
        </row>
        <row r="8">
          <cell r="E8" t="str">
            <v>АГНКС (метан)</v>
          </cell>
        </row>
        <row r="9">
          <cell r="E9" t="str">
            <v>ГНС</v>
          </cell>
        </row>
        <row r="10">
          <cell r="E10" t="str">
            <v>НФБ</v>
          </cell>
        </row>
        <row r="11">
          <cell r="E11" t="str">
            <v>ГНП</v>
          </cell>
        </row>
        <row r="12">
          <cell r="E12" t="str">
            <v>ПХБ - отдельностоящие</v>
          </cell>
        </row>
        <row r="13">
          <cell r="E13" t="str">
            <v>Проппеллентовая установка</v>
          </cell>
        </row>
        <row r="14">
          <cell r="E14" t="str">
            <v>Пункт ГБО - отдельностоящий</v>
          </cell>
        </row>
        <row r="15">
          <cell r="E15" t="str">
            <v>Автосервис - отдельностоящий</v>
          </cell>
        </row>
        <row r="16">
          <cell r="E16" t="str">
            <v>Групповые емкости и газопроводы</v>
          </cell>
        </row>
        <row r="17">
          <cell r="E17" t="str">
            <v>Инвестиционное имущество отдельностоящее</v>
          </cell>
        </row>
        <row r="18">
          <cell r="E18" t="str">
            <v>КА - Транспортные комплексы: транспортное подразделение и транспортная компания</v>
          </cell>
        </row>
        <row r="19">
          <cell r="E19" t="str">
            <v>КА – Администрация (производственные)</v>
          </cell>
        </row>
        <row r="20">
          <cell r="E20" t="str">
            <v>КА – Администрация (непроизводственные)</v>
          </cell>
        </row>
        <row r="21">
          <cell r="E21" t="str">
            <v>УСПГ</v>
          </cell>
        </row>
        <row r="22">
          <cell r="E22" t="str">
            <v>СПХР</v>
          </cell>
        </row>
      </sheetData>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es-tamb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
  <sheetViews>
    <sheetView workbookViewId="0">
      <selection activeCell="H30" sqref="H30"/>
    </sheetView>
  </sheetViews>
  <sheetFormatPr defaultRowHeight="15" x14ac:dyDescent="0.25"/>
  <cols>
    <col min="3" max="3" width="22.85546875" customWidth="1"/>
    <col min="4" max="4" width="20.140625" customWidth="1"/>
    <col min="5" max="5" width="24.5703125" customWidth="1"/>
    <col min="8" max="8" width="20.42578125" customWidth="1"/>
    <col min="11" max="11" width="18.42578125" customWidth="1"/>
  </cols>
  <sheetData>
    <row r="2" spans="2:12" ht="45" x14ac:dyDescent="0.25">
      <c r="B2" s="2" t="s">
        <v>20</v>
      </c>
      <c r="C2" s="3" t="s">
        <v>7</v>
      </c>
      <c r="D2" s="3" t="s">
        <v>28</v>
      </c>
      <c r="E2" s="2" t="s">
        <v>29</v>
      </c>
    </row>
    <row r="3" spans="2:12" ht="45" x14ac:dyDescent="0.25">
      <c r="B3" s="3">
        <v>1</v>
      </c>
      <c r="C3" s="4" t="s">
        <v>30</v>
      </c>
      <c r="D3" s="5">
        <v>95</v>
      </c>
      <c r="E3" s="6">
        <v>234291381.99000001</v>
      </c>
    </row>
    <row r="4" spans="2:12" ht="45" x14ac:dyDescent="0.25">
      <c r="B4" s="3">
        <v>2</v>
      </c>
      <c r="C4" s="4" t="s">
        <v>31</v>
      </c>
      <c r="D4" s="5">
        <v>174</v>
      </c>
      <c r="E4" s="6">
        <v>309567111.99000001</v>
      </c>
    </row>
    <row r="7" spans="2:12" x14ac:dyDescent="0.25">
      <c r="H7" s="7">
        <v>118041297.98999999</v>
      </c>
      <c r="I7">
        <v>60</v>
      </c>
      <c r="K7" s="7">
        <v>80344447.989999995</v>
      </c>
      <c r="L7">
        <v>35</v>
      </c>
    </row>
    <row r="8" spans="2:12" x14ac:dyDescent="0.25">
      <c r="H8" s="7">
        <v>113229534</v>
      </c>
      <c r="I8">
        <v>50</v>
      </c>
      <c r="K8" s="7">
        <v>91599534</v>
      </c>
      <c r="L8">
        <v>31</v>
      </c>
    </row>
    <row r="9" spans="2:12" x14ac:dyDescent="0.25">
      <c r="H9" s="7">
        <v>44786280</v>
      </c>
      <c r="I9">
        <v>36</v>
      </c>
      <c r="K9" s="7">
        <v>38577400</v>
      </c>
      <c r="L9">
        <v>19</v>
      </c>
    </row>
    <row r="10" spans="2:12" x14ac:dyDescent="0.25">
      <c r="H10" s="7">
        <v>23910000</v>
      </c>
      <c r="I10">
        <v>27</v>
      </c>
      <c r="K10" s="7">
        <v>14170000</v>
      </c>
      <c r="L10">
        <v>9</v>
      </c>
    </row>
    <row r="11" spans="2:12" x14ac:dyDescent="0.25">
      <c r="H11" s="7">
        <f>SUM(H7:H10)</f>
        <v>299967111.99000001</v>
      </c>
      <c r="K11" s="7">
        <f>SUM(K7:K10)</f>
        <v>224691381.99000001</v>
      </c>
    </row>
    <row r="12" spans="2:12" x14ac:dyDescent="0.25">
      <c r="H12" s="7">
        <v>9600000</v>
      </c>
      <c r="K12" s="7">
        <v>9600000</v>
      </c>
    </row>
    <row r="13" spans="2:12" x14ac:dyDescent="0.25">
      <c r="H13" s="6">
        <f>SUM(H11:H12)</f>
        <v>309567111.99000001</v>
      </c>
      <c r="K13" s="6">
        <f>SUM(K11:K12)</f>
        <v>234291381.99000001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abSelected="1" topLeftCell="A58" zoomScale="40" zoomScaleNormal="40" zoomScaleSheetLayoutView="10" workbookViewId="0">
      <selection activeCell="J69" sqref="J69"/>
    </sheetView>
  </sheetViews>
  <sheetFormatPr defaultRowHeight="15" x14ac:dyDescent="0.25"/>
  <cols>
    <col min="1" max="1" width="15.42578125" customWidth="1"/>
    <col min="2" max="2" width="30" style="9" customWidth="1"/>
    <col min="3" max="3" width="31.5703125" style="9" customWidth="1"/>
    <col min="4" max="4" width="50.28515625" customWidth="1"/>
    <col min="5" max="5" width="33.5703125" customWidth="1"/>
    <col min="6" max="6" width="22.140625" customWidth="1"/>
    <col min="7" max="7" width="21.5703125" customWidth="1"/>
    <col min="8" max="8" width="22.7109375" style="1" customWidth="1"/>
    <col min="9" max="9" width="30.5703125" customWidth="1"/>
    <col min="10" max="10" width="37.42578125" customWidth="1"/>
    <col min="11" max="11" width="33.28515625" customWidth="1"/>
    <col min="12" max="12" width="22.140625" customWidth="1"/>
    <col min="13" max="13" width="18.85546875" customWidth="1"/>
    <col min="14" max="14" width="34" style="1" customWidth="1"/>
    <col min="15" max="15" width="17.140625" customWidth="1"/>
    <col min="16" max="16" width="19.140625" customWidth="1"/>
    <col min="17" max="17" width="36.7109375" customWidth="1"/>
    <col min="18" max="18" width="36.5703125" customWidth="1"/>
  </cols>
  <sheetData>
    <row r="1" spans="1:18" ht="30" x14ac:dyDescent="0.35">
      <c r="A1" s="109" t="s">
        <v>46</v>
      </c>
      <c r="B1" s="110"/>
      <c r="C1" s="110"/>
      <c r="D1" s="110"/>
      <c r="E1" s="110"/>
      <c r="F1" s="110"/>
      <c r="G1" s="110"/>
      <c r="H1" s="110"/>
      <c r="I1" s="110"/>
      <c r="J1" s="110"/>
      <c r="K1" s="110"/>
      <c r="L1" s="110"/>
      <c r="M1" s="110"/>
      <c r="N1" s="110"/>
      <c r="O1" s="110"/>
      <c r="P1" s="14"/>
      <c r="Q1" s="14"/>
      <c r="R1" s="14"/>
    </row>
    <row r="2" spans="1:18" ht="30.75" thickBot="1" x14ac:dyDescent="0.4">
      <c r="A2" s="111" t="s">
        <v>75</v>
      </c>
      <c r="B2" s="112"/>
      <c r="C2" s="112"/>
      <c r="D2" s="112"/>
      <c r="E2" s="112"/>
      <c r="F2" s="112"/>
      <c r="G2" s="112"/>
      <c r="H2" s="112"/>
      <c r="I2" s="112"/>
      <c r="J2" s="112"/>
      <c r="K2" s="112"/>
      <c r="L2" s="112"/>
      <c r="M2" s="112"/>
      <c r="N2" s="112"/>
      <c r="O2" s="112"/>
      <c r="P2" s="14"/>
      <c r="Q2" s="14"/>
      <c r="R2" s="14"/>
    </row>
    <row r="3" spans="1:18" ht="28.5" thickBot="1" x14ac:dyDescent="0.4">
      <c r="A3" s="113" t="s">
        <v>27</v>
      </c>
      <c r="B3" s="114"/>
      <c r="C3" s="115"/>
      <c r="D3" s="116" t="s">
        <v>38</v>
      </c>
      <c r="E3" s="117"/>
      <c r="F3" s="117"/>
      <c r="G3" s="117"/>
      <c r="H3" s="117"/>
      <c r="I3" s="117"/>
      <c r="J3" s="117"/>
      <c r="K3" s="117"/>
      <c r="L3" s="117"/>
      <c r="M3" s="117"/>
      <c r="N3" s="117"/>
      <c r="O3" s="118"/>
      <c r="P3" s="14"/>
      <c r="Q3" s="14"/>
      <c r="R3" s="14"/>
    </row>
    <row r="4" spans="1:18" ht="28.5" thickBot="1" x14ac:dyDescent="0.4">
      <c r="A4" s="119" t="s">
        <v>26</v>
      </c>
      <c r="B4" s="120"/>
      <c r="C4" s="121"/>
      <c r="D4" s="116" t="s">
        <v>47</v>
      </c>
      <c r="E4" s="117"/>
      <c r="F4" s="117"/>
      <c r="G4" s="117"/>
      <c r="H4" s="117"/>
      <c r="I4" s="117"/>
      <c r="J4" s="117"/>
      <c r="K4" s="117"/>
      <c r="L4" s="117"/>
      <c r="M4" s="117"/>
      <c r="N4" s="117"/>
      <c r="O4" s="118"/>
      <c r="P4" s="14"/>
      <c r="Q4" s="14"/>
      <c r="R4" s="14"/>
    </row>
    <row r="5" spans="1:18" ht="28.5" thickBot="1" x14ac:dyDescent="0.4">
      <c r="A5" s="126" t="s">
        <v>25</v>
      </c>
      <c r="B5" s="127"/>
      <c r="C5" s="128"/>
      <c r="D5" s="129" t="s">
        <v>56</v>
      </c>
      <c r="E5" s="130"/>
      <c r="F5" s="130"/>
      <c r="G5" s="130"/>
      <c r="H5" s="130"/>
      <c r="I5" s="130"/>
      <c r="J5" s="130"/>
      <c r="K5" s="130"/>
      <c r="L5" s="130"/>
      <c r="M5" s="130"/>
      <c r="N5" s="130"/>
      <c r="O5" s="118"/>
      <c r="P5" s="14"/>
      <c r="Q5" s="14"/>
      <c r="R5" s="14"/>
    </row>
    <row r="6" spans="1:18" ht="28.5" thickBot="1" x14ac:dyDescent="0.4">
      <c r="A6" s="126" t="s">
        <v>24</v>
      </c>
      <c r="B6" s="127"/>
      <c r="C6" s="128"/>
      <c r="D6" s="131" t="s">
        <v>76</v>
      </c>
      <c r="E6" s="132"/>
      <c r="F6" s="132"/>
      <c r="G6" s="132"/>
      <c r="H6" s="132"/>
      <c r="I6" s="132"/>
      <c r="J6" s="132"/>
      <c r="K6" s="132"/>
      <c r="L6" s="132"/>
      <c r="M6" s="132"/>
      <c r="N6" s="132"/>
      <c r="O6" s="118"/>
      <c r="P6" s="14"/>
      <c r="Q6" s="14"/>
      <c r="R6" s="14"/>
    </row>
    <row r="7" spans="1:18" ht="28.5" thickBot="1" x14ac:dyDescent="0.4">
      <c r="A7" s="126" t="s">
        <v>23</v>
      </c>
      <c r="B7" s="127"/>
      <c r="C7" s="128"/>
      <c r="D7" s="116">
        <v>6807001420</v>
      </c>
      <c r="E7" s="117"/>
      <c r="F7" s="117"/>
      <c r="G7" s="117"/>
      <c r="H7" s="117"/>
      <c r="I7" s="117"/>
      <c r="J7" s="117"/>
      <c r="K7" s="117"/>
      <c r="L7" s="117"/>
      <c r="M7" s="117"/>
      <c r="N7" s="117"/>
      <c r="O7" s="118"/>
      <c r="P7" s="14"/>
      <c r="Q7" s="14"/>
      <c r="R7" s="14"/>
    </row>
    <row r="8" spans="1:18" ht="28.5" thickBot="1" x14ac:dyDescent="0.4">
      <c r="A8" s="126" t="s">
        <v>22</v>
      </c>
      <c r="B8" s="127"/>
      <c r="C8" s="128"/>
      <c r="D8" s="116">
        <v>482601001</v>
      </c>
      <c r="E8" s="117"/>
      <c r="F8" s="117"/>
      <c r="G8" s="117"/>
      <c r="H8" s="117"/>
      <c r="I8" s="117"/>
      <c r="J8" s="117"/>
      <c r="K8" s="117"/>
      <c r="L8" s="117"/>
      <c r="M8" s="117"/>
      <c r="N8" s="117"/>
      <c r="O8" s="118"/>
      <c r="P8" s="14"/>
      <c r="Q8" s="14"/>
      <c r="R8" s="14"/>
    </row>
    <row r="9" spans="1:18" ht="28.5" thickBot="1" x14ac:dyDescent="0.4">
      <c r="A9" s="133" t="s">
        <v>21</v>
      </c>
      <c r="B9" s="134"/>
      <c r="C9" s="135"/>
      <c r="D9" s="116">
        <v>42401000000</v>
      </c>
      <c r="E9" s="117"/>
      <c r="F9" s="117"/>
      <c r="G9" s="117"/>
      <c r="H9" s="117"/>
      <c r="I9" s="117"/>
      <c r="J9" s="117"/>
      <c r="K9" s="117"/>
      <c r="L9" s="117"/>
      <c r="M9" s="117"/>
      <c r="N9" s="117"/>
      <c r="O9" s="118"/>
      <c r="P9" s="14"/>
      <c r="Q9" s="14"/>
      <c r="R9" s="14"/>
    </row>
    <row r="10" spans="1:18" ht="27.75" thickBot="1" x14ac:dyDescent="0.4">
      <c r="A10" s="137"/>
      <c r="B10" s="138"/>
      <c r="C10" s="138"/>
      <c r="D10" s="138"/>
      <c r="E10" s="138"/>
      <c r="F10" s="138"/>
      <c r="G10" s="138"/>
      <c r="H10" s="138"/>
      <c r="I10" s="138"/>
      <c r="J10" s="138"/>
      <c r="K10" s="138"/>
      <c r="L10" s="138"/>
      <c r="M10" s="138"/>
      <c r="N10" s="138"/>
      <c r="O10" s="139"/>
      <c r="P10" s="14"/>
      <c r="Q10" s="14"/>
      <c r="R10" s="14"/>
    </row>
    <row r="11" spans="1:18" ht="24" thickBot="1" x14ac:dyDescent="0.3">
      <c r="A11" s="153" t="s">
        <v>20</v>
      </c>
      <c r="B11" s="142" t="s">
        <v>45</v>
      </c>
      <c r="C11" s="142" t="s">
        <v>73</v>
      </c>
      <c r="D11" s="122" t="s">
        <v>19</v>
      </c>
      <c r="E11" s="123"/>
      <c r="F11" s="123"/>
      <c r="G11" s="123"/>
      <c r="H11" s="123"/>
      <c r="I11" s="123"/>
      <c r="J11" s="123"/>
      <c r="K11" s="123"/>
      <c r="L11" s="123"/>
      <c r="M11" s="123"/>
      <c r="N11" s="142" t="s">
        <v>18</v>
      </c>
      <c r="O11" s="142" t="s">
        <v>17</v>
      </c>
      <c r="P11" s="124" t="s">
        <v>48</v>
      </c>
      <c r="Q11" s="140" t="s">
        <v>49</v>
      </c>
      <c r="R11" s="142" t="s">
        <v>50</v>
      </c>
    </row>
    <row r="12" spans="1:18" ht="166.5" customHeight="1" thickBot="1" x14ac:dyDescent="0.3">
      <c r="A12" s="154"/>
      <c r="B12" s="151"/>
      <c r="C12" s="151"/>
      <c r="D12" s="136" t="s">
        <v>16</v>
      </c>
      <c r="E12" s="147" t="s">
        <v>15</v>
      </c>
      <c r="F12" s="149" t="s">
        <v>14</v>
      </c>
      <c r="G12" s="150"/>
      <c r="H12" s="147" t="s">
        <v>13</v>
      </c>
      <c r="I12" s="149" t="s">
        <v>12</v>
      </c>
      <c r="J12" s="150"/>
      <c r="K12" s="156" t="s">
        <v>11</v>
      </c>
      <c r="L12" s="136" t="s">
        <v>10</v>
      </c>
      <c r="M12" s="136"/>
      <c r="N12" s="151"/>
      <c r="O12" s="146"/>
      <c r="P12" s="125"/>
      <c r="Q12" s="141"/>
      <c r="R12" s="143"/>
    </row>
    <row r="13" spans="1:18" ht="210" customHeight="1" thickBot="1" x14ac:dyDescent="0.3">
      <c r="A13" s="155"/>
      <c r="B13" s="143"/>
      <c r="C13" s="143"/>
      <c r="D13" s="152"/>
      <c r="E13" s="148"/>
      <c r="F13" s="15" t="s">
        <v>9</v>
      </c>
      <c r="G13" s="16" t="s">
        <v>7</v>
      </c>
      <c r="H13" s="148"/>
      <c r="I13" s="15" t="s">
        <v>8</v>
      </c>
      <c r="J13" s="16" t="s">
        <v>7</v>
      </c>
      <c r="K13" s="157"/>
      <c r="L13" s="15" t="s">
        <v>6</v>
      </c>
      <c r="M13" s="17" t="s">
        <v>5</v>
      </c>
      <c r="N13" s="143"/>
      <c r="O13" s="18" t="s">
        <v>4</v>
      </c>
      <c r="P13" s="19" t="s">
        <v>51</v>
      </c>
      <c r="Q13" s="20" t="s">
        <v>52</v>
      </c>
      <c r="R13" s="18" t="s">
        <v>53</v>
      </c>
    </row>
    <row r="14" spans="1:18" ht="24" thickBot="1" x14ac:dyDescent="0.3">
      <c r="A14" s="21">
        <v>1</v>
      </c>
      <c r="B14" s="66">
        <v>2</v>
      </c>
      <c r="C14" s="65">
        <v>3</v>
      </c>
      <c r="D14" s="18">
        <v>4</v>
      </c>
      <c r="E14" s="23">
        <v>5</v>
      </c>
      <c r="F14" s="18">
        <v>6</v>
      </c>
      <c r="G14" s="23">
        <v>7</v>
      </c>
      <c r="H14" s="22">
        <v>8</v>
      </c>
      <c r="I14" s="24">
        <v>9</v>
      </c>
      <c r="J14" s="25">
        <v>10</v>
      </c>
      <c r="K14" s="23">
        <v>11</v>
      </c>
      <c r="L14" s="18">
        <v>12</v>
      </c>
      <c r="M14" s="26">
        <v>13</v>
      </c>
      <c r="N14" s="18">
        <v>14</v>
      </c>
      <c r="O14" s="18">
        <v>15</v>
      </c>
      <c r="P14" s="18">
        <v>16</v>
      </c>
      <c r="Q14" s="22">
        <v>17</v>
      </c>
      <c r="R14" s="27">
        <v>18</v>
      </c>
    </row>
    <row r="15" spans="1:18" s="1" customFormat="1" ht="23.25" x14ac:dyDescent="0.35">
      <c r="A15" s="28"/>
      <c r="B15" s="75"/>
      <c r="C15" s="76"/>
      <c r="D15" s="30" t="s">
        <v>3</v>
      </c>
      <c r="E15" s="29"/>
      <c r="F15" s="29"/>
      <c r="G15" s="29"/>
      <c r="H15" s="29"/>
      <c r="I15" s="29"/>
      <c r="J15" s="29"/>
      <c r="K15" s="31"/>
      <c r="L15" s="32"/>
      <c r="M15" s="33"/>
      <c r="N15" s="29"/>
      <c r="O15" s="34"/>
      <c r="P15" s="35"/>
      <c r="Q15" s="36"/>
      <c r="R15" s="37"/>
    </row>
    <row r="16" spans="1:18" s="8" customFormat="1" ht="245.25" customHeight="1" x14ac:dyDescent="0.35">
      <c r="A16" s="46">
        <v>1</v>
      </c>
      <c r="B16" s="80" t="s">
        <v>89</v>
      </c>
      <c r="C16" s="80" t="s">
        <v>43</v>
      </c>
      <c r="D16" s="81" t="s">
        <v>90</v>
      </c>
      <c r="E16" s="48" t="s">
        <v>59</v>
      </c>
      <c r="F16" s="46">
        <v>168</v>
      </c>
      <c r="G16" s="81" t="s">
        <v>84</v>
      </c>
      <c r="H16" s="81">
        <v>372</v>
      </c>
      <c r="I16" s="49" t="s">
        <v>58</v>
      </c>
      <c r="J16" s="79" t="s">
        <v>57</v>
      </c>
      <c r="K16" s="82">
        <v>7434954.5460000001</v>
      </c>
      <c r="L16" s="83" t="s">
        <v>103</v>
      </c>
      <c r="M16" s="83" t="s">
        <v>70</v>
      </c>
      <c r="N16" s="84" t="s">
        <v>44</v>
      </c>
      <c r="O16" s="80" t="s">
        <v>91</v>
      </c>
      <c r="P16" s="79" t="s">
        <v>54</v>
      </c>
      <c r="Q16" s="81" t="s">
        <v>92</v>
      </c>
      <c r="R16" s="81" t="s">
        <v>55</v>
      </c>
    </row>
    <row r="17" spans="1:18" s="8" customFormat="1" ht="260.25" customHeight="1" x14ac:dyDescent="0.35">
      <c r="A17" s="46">
        <v>2</v>
      </c>
      <c r="B17" s="80" t="s">
        <v>89</v>
      </c>
      <c r="C17" s="80" t="s">
        <v>43</v>
      </c>
      <c r="D17" s="81" t="s">
        <v>34</v>
      </c>
      <c r="E17" s="48" t="s">
        <v>59</v>
      </c>
      <c r="F17" s="46">
        <v>168</v>
      </c>
      <c r="G17" s="81" t="s">
        <v>84</v>
      </c>
      <c r="H17" s="79">
        <v>3448.08</v>
      </c>
      <c r="I17" s="49" t="s">
        <v>58</v>
      </c>
      <c r="J17" s="79" t="s">
        <v>57</v>
      </c>
      <c r="K17" s="82">
        <v>76715413.900000006</v>
      </c>
      <c r="L17" s="83" t="s">
        <v>103</v>
      </c>
      <c r="M17" s="83" t="s">
        <v>70</v>
      </c>
      <c r="N17" s="84" t="s">
        <v>44</v>
      </c>
      <c r="O17" s="80" t="s">
        <v>91</v>
      </c>
      <c r="P17" s="79" t="s">
        <v>54</v>
      </c>
      <c r="Q17" s="81" t="s">
        <v>92</v>
      </c>
      <c r="R17" s="81" t="s">
        <v>55</v>
      </c>
    </row>
    <row r="18" spans="1:18" s="8" customFormat="1" ht="162" x14ac:dyDescent="0.35">
      <c r="A18" s="46">
        <v>3</v>
      </c>
      <c r="B18" s="79" t="s">
        <v>93</v>
      </c>
      <c r="C18" s="79" t="s">
        <v>94</v>
      </c>
      <c r="D18" s="81" t="s">
        <v>63</v>
      </c>
      <c r="E18" s="71" t="s">
        <v>59</v>
      </c>
      <c r="F18" s="69">
        <v>168</v>
      </c>
      <c r="G18" s="81" t="s">
        <v>84</v>
      </c>
      <c r="H18" s="79">
        <v>96</v>
      </c>
      <c r="I18" s="79">
        <v>42000000000</v>
      </c>
      <c r="J18" s="79" t="s">
        <v>36</v>
      </c>
      <c r="K18" s="82">
        <f>960000*1.2</f>
        <v>1152000</v>
      </c>
      <c r="L18" s="83" t="s">
        <v>115</v>
      </c>
      <c r="M18" s="83" t="s">
        <v>70</v>
      </c>
      <c r="N18" s="71" t="s">
        <v>80</v>
      </c>
      <c r="O18" s="80" t="s">
        <v>91</v>
      </c>
      <c r="P18" s="79" t="s">
        <v>54</v>
      </c>
      <c r="Q18" s="81" t="s">
        <v>92</v>
      </c>
      <c r="R18" s="81" t="s">
        <v>62</v>
      </c>
    </row>
    <row r="19" spans="1:18" s="8" customFormat="1" ht="162" x14ac:dyDescent="0.35">
      <c r="A19" s="46">
        <v>4</v>
      </c>
      <c r="B19" s="79" t="s">
        <v>61</v>
      </c>
      <c r="C19" s="79" t="s">
        <v>60</v>
      </c>
      <c r="D19" s="81" t="s">
        <v>64</v>
      </c>
      <c r="E19" s="71" t="s">
        <v>59</v>
      </c>
      <c r="F19" s="69">
        <v>168</v>
      </c>
      <c r="G19" s="81" t="s">
        <v>84</v>
      </c>
      <c r="H19" s="79">
        <v>875</v>
      </c>
      <c r="I19" s="79">
        <v>68000000000</v>
      </c>
      <c r="J19" s="79" t="s">
        <v>33</v>
      </c>
      <c r="K19" s="82">
        <f>5250000*1.2</f>
        <v>6300000</v>
      </c>
      <c r="L19" s="83" t="s">
        <v>115</v>
      </c>
      <c r="M19" s="83" t="s">
        <v>70</v>
      </c>
      <c r="N19" s="79" t="s">
        <v>37</v>
      </c>
      <c r="O19" s="80" t="s">
        <v>91</v>
      </c>
      <c r="P19" s="79" t="s">
        <v>54</v>
      </c>
      <c r="Q19" s="81" t="s">
        <v>92</v>
      </c>
      <c r="R19" s="81" t="s">
        <v>62</v>
      </c>
    </row>
    <row r="20" spans="1:18" s="8" customFormat="1" ht="162" x14ac:dyDescent="0.35">
      <c r="A20" s="46">
        <v>5</v>
      </c>
      <c r="B20" s="79" t="s">
        <v>61</v>
      </c>
      <c r="C20" s="79" t="s">
        <v>60</v>
      </c>
      <c r="D20" s="81" t="s">
        <v>65</v>
      </c>
      <c r="E20" s="71" t="s">
        <v>59</v>
      </c>
      <c r="F20" s="69">
        <v>168</v>
      </c>
      <c r="G20" s="81" t="s">
        <v>84</v>
      </c>
      <c r="H20" s="79">
        <v>213</v>
      </c>
      <c r="I20" s="79">
        <v>61000000000</v>
      </c>
      <c r="J20" s="79" t="s">
        <v>67</v>
      </c>
      <c r="K20" s="82">
        <f>3164000*1.2</f>
        <v>3796800</v>
      </c>
      <c r="L20" s="83" t="s">
        <v>115</v>
      </c>
      <c r="M20" s="83" t="s">
        <v>70</v>
      </c>
      <c r="N20" s="71" t="s">
        <v>80</v>
      </c>
      <c r="O20" s="80" t="s">
        <v>91</v>
      </c>
      <c r="P20" s="79" t="s">
        <v>54</v>
      </c>
      <c r="Q20" s="81" t="s">
        <v>92</v>
      </c>
      <c r="R20" s="81" t="s">
        <v>62</v>
      </c>
    </row>
    <row r="21" spans="1:18" s="8" customFormat="1" ht="162" x14ac:dyDescent="0.35">
      <c r="A21" s="46">
        <v>6</v>
      </c>
      <c r="B21" s="79" t="s">
        <v>61</v>
      </c>
      <c r="C21" s="79" t="s">
        <v>60</v>
      </c>
      <c r="D21" s="81" t="s">
        <v>66</v>
      </c>
      <c r="E21" s="71" t="s">
        <v>59</v>
      </c>
      <c r="F21" s="69">
        <v>168</v>
      </c>
      <c r="G21" s="81" t="s">
        <v>84</v>
      </c>
      <c r="H21" s="79">
        <v>327</v>
      </c>
      <c r="I21" s="79">
        <v>70000000000</v>
      </c>
      <c r="J21" s="79" t="s">
        <v>68</v>
      </c>
      <c r="K21" s="82">
        <f>1308000*1.2</f>
        <v>1569600</v>
      </c>
      <c r="L21" s="83" t="s">
        <v>115</v>
      </c>
      <c r="M21" s="83" t="s">
        <v>70</v>
      </c>
      <c r="N21" s="71" t="s">
        <v>80</v>
      </c>
      <c r="O21" s="80" t="s">
        <v>91</v>
      </c>
      <c r="P21" s="79" t="s">
        <v>54</v>
      </c>
      <c r="Q21" s="81" t="s">
        <v>92</v>
      </c>
      <c r="R21" s="81" t="s">
        <v>62</v>
      </c>
    </row>
    <row r="22" spans="1:18" s="8" customFormat="1" ht="351" x14ac:dyDescent="0.35">
      <c r="A22" s="46">
        <v>7</v>
      </c>
      <c r="B22" s="71" t="s">
        <v>96</v>
      </c>
      <c r="C22" s="70" t="s">
        <v>97</v>
      </c>
      <c r="D22" s="71" t="s">
        <v>98</v>
      </c>
      <c r="E22" s="85" t="s">
        <v>99</v>
      </c>
      <c r="F22" s="70">
        <v>876</v>
      </c>
      <c r="G22" s="71" t="s">
        <v>100</v>
      </c>
      <c r="H22" s="70">
        <v>1</v>
      </c>
      <c r="I22" s="93" t="s">
        <v>101</v>
      </c>
      <c r="J22" s="71" t="s">
        <v>102</v>
      </c>
      <c r="K22" s="72">
        <v>2112000</v>
      </c>
      <c r="L22" s="83" t="s">
        <v>115</v>
      </c>
      <c r="M22" s="73" t="s">
        <v>85</v>
      </c>
      <c r="N22" s="71" t="s">
        <v>80</v>
      </c>
      <c r="O22" s="70" t="s">
        <v>32</v>
      </c>
      <c r="P22" s="71" t="s">
        <v>54</v>
      </c>
      <c r="Q22" s="71" t="s">
        <v>104</v>
      </c>
      <c r="R22" s="69" t="s">
        <v>105</v>
      </c>
    </row>
    <row r="23" spans="1:18" s="8" customFormat="1" ht="351" x14ac:dyDescent="0.35">
      <c r="A23" s="46">
        <v>8</v>
      </c>
      <c r="B23" s="73" t="s">
        <v>130</v>
      </c>
      <c r="C23" s="73" t="s">
        <v>129</v>
      </c>
      <c r="D23" s="71" t="s">
        <v>106</v>
      </c>
      <c r="E23" s="71" t="s">
        <v>99</v>
      </c>
      <c r="F23" s="70">
        <v>876</v>
      </c>
      <c r="G23" s="71" t="s">
        <v>100</v>
      </c>
      <c r="H23" s="70">
        <v>1</v>
      </c>
      <c r="I23" s="93" t="s">
        <v>131</v>
      </c>
      <c r="J23" s="71" t="s">
        <v>107</v>
      </c>
      <c r="K23" s="72" t="s">
        <v>108</v>
      </c>
      <c r="L23" s="83" t="s">
        <v>115</v>
      </c>
      <c r="M23" s="73" t="s">
        <v>109</v>
      </c>
      <c r="N23" s="71" t="s">
        <v>80</v>
      </c>
      <c r="O23" s="70" t="s">
        <v>91</v>
      </c>
      <c r="P23" s="71" t="s">
        <v>54</v>
      </c>
      <c r="Q23" s="71" t="s">
        <v>104</v>
      </c>
      <c r="R23" s="69" t="s">
        <v>110</v>
      </c>
    </row>
    <row r="24" spans="1:18" s="8" customFormat="1" ht="297" x14ac:dyDescent="0.35">
      <c r="A24" s="46">
        <v>9</v>
      </c>
      <c r="B24" s="73" t="s">
        <v>111</v>
      </c>
      <c r="C24" s="73" t="s">
        <v>112</v>
      </c>
      <c r="D24" s="71" t="s">
        <v>113</v>
      </c>
      <c r="E24" s="71" t="s">
        <v>114</v>
      </c>
      <c r="F24" s="70">
        <v>876</v>
      </c>
      <c r="G24" s="71" t="s">
        <v>100</v>
      </c>
      <c r="H24" s="70">
        <v>1</v>
      </c>
      <c r="I24" s="93" t="s">
        <v>58</v>
      </c>
      <c r="J24" s="71" t="s">
        <v>57</v>
      </c>
      <c r="K24" s="87">
        <v>194065</v>
      </c>
      <c r="L24" s="73" t="s">
        <v>115</v>
      </c>
      <c r="M24" s="73" t="s">
        <v>116</v>
      </c>
      <c r="N24" s="71" t="s">
        <v>37</v>
      </c>
      <c r="O24" s="70" t="s">
        <v>32</v>
      </c>
      <c r="P24" s="71" t="s">
        <v>54</v>
      </c>
      <c r="Q24" s="71" t="s">
        <v>104</v>
      </c>
      <c r="R24" s="69" t="s">
        <v>105</v>
      </c>
    </row>
    <row r="25" spans="1:18" s="8" customFormat="1" ht="351" x14ac:dyDescent="0.35">
      <c r="A25" s="46">
        <v>10</v>
      </c>
      <c r="B25" s="93" t="s">
        <v>96</v>
      </c>
      <c r="C25" s="73" t="s">
        <v>97</v>
      </c>
      <c r="D25" s="71" t="s">
        <v>117</v>
      </c>
      <c r="E25" s="85" t="s">
        <v>99</v>
      </c>
      <c r="F25" s="70">
        <v>876</v>
      </c>
      <c r="G25" s="71" t="s">
        <v>100</v>
      </c>
      <c r="H25" s="70">
        <v>1</v>
      </c>
      <c r="I25" s="93" t="s">
        <v>118</v>
      </c>
      <c r="J25" s="71" t="s">
        <v>132</v>
      </c>
      <c r="K25" s="72">
        <v>2184000</v>
      </c>
      <c r="L25" s="73" t="s">
        <v>115</v>
      </c>
      <c r="M25" s="73" t="s">
        <v>70</v>
      </c>
      <c r="N25" s="71" t="s">
        <v>37</v>
      </c>
      <c r="O25" s="70" t="s">
        <v>32</v>
      </c>
      <c r="P25" s="71" t="s">
        <v>54</v>
      </c>
      <c r="Q25" s="71" t="s">
        <v>104</v>
      </c>
      <c r="R25" s="69" t="s">
        <v>105</v>
      </c>
    </row>
    <row r="26" spans="1:18" s="8" customFormat="1" ht="351" x14ac:dyDescent="0.35">
      <c r="A26" s="46">
        <v>11</v>
      </c>
      <c r="B26" s="73" t="s">
        <v>128</v>
      </c>
      <c r="C26" s="73" t="s">
        <v>128</v>
      </c>
      <c r="D26" s="69" t="s">
        <v>119</v>
      </c>
      <c r="E26" s="85" t="s">
        <v>99</v>
      </c>
      <c r="F26" s="70">
        <v>876</v>
      </c>
      <c r="G26" s="71" t="s">
        <v>100</v>
      </c>
      <c r="H26" s="70">
        <v>1</v>
      </c>
      <c r="I26" s="93" t="s">
        <v>133</v>
      </c>
      <c r="J26" s="71" t="s">
        <v>120</v>
      </c>
      <c r="K26" s="72">
        <v>4086144.49</v>
      </c>
      <c r="L26" s="73" t="s">
        <v>85</v>
      </c>
      <c r="M26" s="93" t="s">
        <v>121</v>
      </c>
      <c r="N26" s="71" t="s">
        <v>37</v>
      </c>
      <c r="O26" s="70" t="s">
        <v>32</v>
      </c>
      <c r="P26" s="71" t="s">
        <v>54</v>
      </c>
      <c r="Q26" s="71" t="s">
        <v>104</v>
      </c>
      <c r="R26" s="69" t="s">
        <v>122</v>
      </c>
    </row>
    <row r="27" spans="1:18" s="8" customFormat="1" ht="108" x14ac:dyDescent="0.35">
      <c r="A27" s="101">
        <v>12</v>
      </c>
      <c r="B27" s="102" t="s">
        <v>174</v>
      </c>
      <c r="C27" s="102" t="s">
        <v>175</v>
      </c>
      <c r="D27" s="106" t="s">
        <v>172</v>
      </c>
      <c r="E27" s="71" t="s">
        <v>59</v>
      </c>
      <c r="F27" s="70">
        <v>796</v>
      </c>
      <c r="G27" s="70" t="s">
        <v>35</v>
      </c>
      <c r="H27" s="70">
        <v>2</v>
      </c>
      <c r="I27" s="93" t="s">
        <v>39</v>
      </c>
      <c r="J27" s="71" t="s">
        <v>123</v>
      </c>
      <c r="K27" s="107">
        <v>800000</v>
      </c>
      <c r="L27" s="102" t="s">
        <v>115</v>
      </c>
      <c r="M27" s="108" t="s">
        <v>165</v>
      </c>
      <c r="N27" s="74" t="s">
        <v>80</v>
      </c>
      <c r="O27" s="70" t="s">
        <v>32</v>
      </c>
      <c r="P27" s="71" t="s">
        <v>141</v>
      </c>
      <c r="Q27" s="71" t="s">
        <v>104</v>
      </c>
      <c r="R27" s="69" t="s">
        <v>142</v>
      </c>
    </row>
    <row r="28" spans="1:18" s="8" customFormat="1" ht="108" x14ac:dyDescent="0.35">
      <c r="A28" s="101">
        <v>13</v>
      </c>
      <c r="B28" s="102" t="s">
        <v>178</v>
      </c>
      <c r="C28" s="102" t="s">
        <v>178</v>
      </c>
      <c r="D28" s="106" t="s">
        <v>173</v>
      </c>
      <c r="E28" s="71" t="s">
        <v>59</v>
      </c>
      <c r="F28" s="70">
        <v>876</v>
      </c>
      <c r="G28" s="71" t="s">
        <v>100</v>
      </c>
      <c r="H28" s="70">
        <v>1</v>
      </c>
      <c r="I28" s="93" t="s">
        <v>39</v>
      </c>
      <c r="J28" s="71" t="s">
        <v>123</v>
      </c>
      <c r="K28" s="107">
        <v>220000</v>
      </c>
      <c r="L28" s="102" t="s">
        <v>85</v>
      </c>
      <c r="M28" s="108" t="s">
        <v>78</v>
      </c>
      <c r="N28" s="74" t="s">
        <v>80</v>
      </c>
      <c r="O28" s="70" t="s">
        <v>32</v>
      </c>
      <c r="P28" s="71" t="s">
        <v>141</v>
      </c>
      <c r="Q28" s="71" t="s">
        <v>104</v>
      </c>
      <c r="R28" s="69" t="s">
        <v>142</v>
      </c>
    </row>
    <row r="29" spans="1:18" s="8" customFormat="1" ht="135" x14ac:dyDescent="0.35">
      <c r="A29" s="101">
        <v>14</v>
      </c>
      <c r="B29" s="102" t="s">
        <v>182</v>
      </c>
      <c r="C29" s="102" t="s">
        <v>183</v>
      </c>
      <c r="D29" s="106" t="s">
        <v>179</v>
      </c>
      <c r="E29" s="71" t="s">
        <v>59</v>
      </c>
      <c r="F29" s="70">
        <v>876</v>
      </c>
      <c r="G29" s="71" t="s">
        <v>100</v>
      </c>
      <c r="H29" s="70">
        <v>1</v>
      </c>
      <c r="I29" s="93" t="s">
        <v>39</v>
      </c>
      <c r="J29" s="71" t="s">
        <v>123</v>
      </c>
      <c r="K29" s="107">
        <v>150000</v>
      </c>
      <c r="L29" s="102" t="s">
        <v>115</v>
      </c>
      <c r="M29" s="108" t="s">
        <v>165</v>
      </c>
      <c r="N29" s="74" t="s">
        <v>80</v>
      </c>
      <c r="O29" s="70" t="s">
        <v>32</v>
      </c>
      <c r="P29" s="71" t="s">
        <v>141</v>
      </c>
      <c r="Q29" s="71" t="s">
        <v>104</v>
      </c>
      <c r="R29" s="69" t="s">
        <v>142</v>
      </c>
    </row>
    <row r="30" spans="1:18" s="8" customFormat="1" ht="81" x14ac:dyDescent="0.35">
      <c r="A30" s="46">
        <v>15</v>
      </c>
      <c r="B30" s="47" t="s">
        <v>135</v>
      </c>
      <c r="C30" s="47" t="s">
        <v>136</v>
      </c>
      <c r="D30" s="48" t="s">
        <v>134</v>
      </c>
      <c r="E30" s="48" t="s">
        <v>59</v>
      </c>
      <c r="F30" s="70">
        <v>876</v>
      </c>
      <c r="G30" s="71" t="s">
        <v>100</v>
      </c>
      <c r="H30" s="70">
        <v>1</v>
      </c>
      <c r="I30" s="93" t="s">
        <v>39</v>
      </c>
      <c r="J30" s="71" t="s">
        <v>123</v>
      </c>
      <c r="K30" s="87">
        <v>123000</v>
      </c>
      <c r="L30" s="73" t="s">
        <v>85</v>
      </c>
      <c r="M30" s="73" t="s">
        <v>85</v>
      </c>
      <c r="N30" s="71" t="s">
        <v>44</v>
      </c>
      <c r="O30" s="70" t="s">
        <v>32</v>
      </c>
      <c r="P30" s="71" t="s">
        <v>54</v>
      </c>
      <c r="Q30" s="71" t="s">
        <v>104</v>
      </c>
      <c r="R30" s="69" t="s">
        <v>124</v>
      </c>
    </row>
    <row r="31" spans="1:18" s="68" customFormat="1" ht="86.25" customHeight="1" x14ac:dyDescent="0.35">
      <c r="A31" s="46">
        <v>16</v>
      </c>
      <c r="B31" s="50" t="s">
        <v>145</v>
      </c>
      <c r="C31" s="50" t="s">
        <v>144</v>
      </c>
      <c r="D31" s="48" t="s">
        <v>143</v>
      </c>
      <c r="E31" s="71" t="s">
        <v>59</v>
      </c>
      <c r="F31" s="70">
        <v>796</v>
      </c>
      <c r="G31" s="70" t="s">
        <v>35</v>
      </c>
      <c r="H31" s="70">
        <v>1200</v>
      </c>
      <c r="I31" s="93" t="s">
        <v>39</v>
      </c>
      <c r="J31" s="71" t="s">
        <v>123</v>
      </c>
      <c r="K31" s="51">
        <v>230400</v>
      </c>
      <c r="L31" s="73" t="s">
        <v>85</v>
      </c>
      <c r="M31" s="73" t="s">
        <v>70</v>
      </c>
      <c r="N31" s="74" t="s">
        <v>80</v>
      </c>
      <c r="O31" s="70" t="s">
        <v>32</v>
      </c>
      <c r="P31" s="48" t="s">
        <v>54</v>
      </c>
      <c r="Q31" s="71" t="s">
        <v>104</v>
      </c>
      <c r="R31" s="46" t="s">
        <v>142</v>
      </c>
    </row>
    <row r="32" spans="1:18" s="1" customFormat="1" ht="81" x14ac:dyDescent="0.25">
      <c r="A32" s="46">
        <v>17</v>
      </c>
      <c r="B32" s="77" t="s">
        <v>147</v>
      </c>
      <c r="C32" s="77" t="s">
        <v>146</v>
      </c>
      <c r="D32" s="48" t="s">
        <v>156</v>
      </c>
      <c r="E32" s="71" t="s">
        <v>59</v>
      </c>
      <c r="F32" s="70">
        <v>876</v>
      </c>
      <c r="G32" s="71" t="s">
        <v>100</v>
      </c>
      <c r="H32" s="70">
        <v>1</v>
      </c>
      <c r="I32" s="93" t="s">
        <v>151</v>
      </c>
      <c r="J32" s="71" t="s">
        <v>152</v>
      </c>
      <c r="K32" s="51">
        <v>253406</v>
      </c>
      <c r="L32" s="73" t="s">
        <v>85</v>
      </c>
      <c r="M32" s="73" t="s">
        <v>78</v>
      </c>
      <c r="N32" s="74" t="s">
        <v>80</v>
      </c>
      <c r="O32" s="70" t="s">
        <v>32</v>
      </c>
      <c r="P32" s="48" t="s">
        <v>54</v>
      </c>
      <c r="Q32" s="71" t="s">
        <v>104</v>
      </c>
      <c r="R32" s="46" t="s">
        <v>142</v>
      </c>
    </row>
    <row r="33" spans="1:18" s="1" customFormat="1" ht="81" x14ac:dyDescent="0.25">
      <c r="A33" s="46">
        <v>18</v>
      </c>
      <c r="B33" s="77" t="s">
        <v>154</v>
      </c>
      <c r="C33" s="77" t="s">
        <v>153</v>
      </c>
      <c r="D33" s="48" t="s">
        <v>155</v>
      </c>
      <c r="E33" s="71" t="s">
        <v>59</v>
      </c>
      <c r="F33" s="70">
        <v>876</v>
      </c>
      <c r="G33" s="71" t="s">
        <v>100</v>
      </c>
      <c r="H33" s="70">
        <v>1</v>
      </c>
      <c r="I33" s="93" t="s">
        <v>39</v>
      </c>
      <c r="J33" s="71" t="s">
        <v>123</v>
      </c>
      <c r="K33" s="51">
        <v>173000</v>
      </c>
      <c r="L33" s="73" t="s">
        <v>85</v>
      </c>
      <c r="M33" s="73" t="s">
        <v>78</v>
      </c>
      <c r="N33" s="74" t="s">
        <v>80</v>
      </c>
      <c r="O33" s="70" t="s">
        <v>32</v>
      </c>
      <c r="P33" s="48" t="s">
        <v>54</v>
      </c>
      <c r="Q33" s="71" t="s">
        <v>104</v>
      </c>
      <c r="R33" s="46" t="s">
        <v>142</v>
      </c>
    </row>
    <row r="34" spans="1:18" s="1" customFormat="1" ht="81" x14ac:dyDescent="0.25">
      <c r="A34" s="95">
        <v>19</v>
      </c>
      <c r="B34" s="77" t="s">
        <v>169</v>
      </c>
      <c r="C34" s="77" t="s">
        <v>170</v>
      </c>
      <c r="D34" s="96" t="s">
        <v>166</v>
      </c>
      <c r="E34" s="71" t="s">
        <v>59</v>
      </c>
      <c r="F34" s="70">
        <v>876</v>
      </c>
      <c r="G34" s="71" t="s">
        <v>100</v>
      </c>
      <c r="H34" s="70">
        <v>1</v>
      </c>
      <c r="I34" s="99" t="s">
        <v>167</v>
      </c>
      <c r="J34" s="97" t="s">
        <v>33</v>
      </c>
      <c r="K34" s="100" t="s">
        <v>168</v>
      </c>
      <c r="L34" s="73" t="s">
        <v>85</v>
      </c>
      <c r="M34" s="73" t="s">
        <v>78</v>
      </c>
      <c r="N34" s="74" t="s">
        <v>80</v>
      </c>
      <c r="O34" s="70" t="s">
        <v>32</v>
      </c>
      <c r="P34" s="48" t="s">
        <v>54</v>
      </c>
      <c r="Q34" s="71" t="s">
        <v>104</v>
      </c>
      <c r="R34" s="46" t="s">
        <v>142</v>
      </c>
    </row>
    <row r="35" spans="1:18" s="1" customFormat="1" ht="81" x14ac:dyDescent="0.25">
      <c r="A35" s="101">
        <v>20</v>
      </c>
      <c r="B35" s="77" t="s">
        <v>185</v>
      </c>
      <c r="C35" s="77" t="s">
        <v>184</v>
      </c>
      <c r="D35" s="104" t="s">
        <v>171</v>
      </c>
      <c r="E35" s="71" t="s">
        <v>59</v>
      </c>
      <c r="F35" s="70">
        <v>876</v>
      </c>
      <c r="G35" s="71" t="s">
        <v>100</v>
      </c>
      <c r="H35" s="70">
        <v>1</v>
      </c>
      <c r="I35" s="93" t="s">
        <v>39</v>
      </c>
      <c r="J35" s="104" t="s">
        <v>152</v>
      </c>
      <c r="K35" s="105">
        <v>939920</v>
      </c>
      <c r="L35" s="73" t="s">
        <v>85</v>
      </c>
      <c r="M35" s="73" t="s">
        <v>165</v>
      </c>
      <c r="N35" s="74" t="s">
        <v>80</v>
      </c>
      <c r="O35" s="70" t="s">
        <v>32</v>
      </c>
      <c r="P35" s="71" t="s">
        <v>141</v>
      </c>
      <c r="Q35" s="71" t="s">
        <v>104</v>
      </c>
      <c r="R35" s="69" t="s">
        <v>142</v>
      </c>
    </row>
    <row r="36" spans="1:18" s="1" customFormat="1" ht="162" x14ac:dyDescent="0.25">
      <c r="A36" s="101">
        <v>21</v>
      </c>
      <c r="B36" s="77" t="s">
        <v>182</v>
      </c>
      <c r="C36" s="77" t="s">
        <v>183</v>
      </c>
      <c r="D36" s="104" t="s">
        <v>180</v>
      </c>
      <c r="E36" s="71" t="s">
        <v>59</v>
      </c>
      <c r="F36" s="70">
        <v>876</v>
      </c>
      <c r="G36" s="71" t="s">
        <v>100</v>
      </c>
      <c r="H36" s="70">
        <v>1</v>
      </c>
      <c r="I36" s="93" t="s">
        <v>39</v>
      </c>
      <c r="J36" s="104" t="s">
        <v>152</v>
      </c>
      <c r="K36" s="105">
        <v>320000</v>
      </c>
      <c r="L36" s="73" t="s">
        <v>85</v>
      </c>
      <c r="M36" s="73" t="s">
        <v>165</v>
      </c>
      <c r="N36" s="74" t="s">
        <v>80</v>
      </c>
      <c r="O36" s="70" t="s">
        <v>32</v>
      </c>
      <c r="P36" s="71" t="s">
        <v>141</v>
      </c>
      <c r="Q36" s="71" t="s">
        <v>104</v>
      </c>
      <c r="R36" s="69" t="s">
        <v>142</v>
      </c>
    </row>
    <row r="37" spans="1:18" s="8" customFormat="1" ht="78.75" customHeight="1" x14ac:dyDescent="0.35">
      <c r="A37" s="46">
        <v>22</v>
      </c>
      <c r="B37" s="77" t="s">
        <v>163</v>
      </c>
      <c r="C37" s="77" t="s">
        <v>164</v>
      </c>
      <c r="D37" s="94" t="s">
        <v>162</v>
      </c>
      <c r="E37" s="71" t="s">
        <v>59</v>
      </c>
      <c r="F37" s="70">
        <v>876</v>
      </c>
      <c r="G37" s="71" t="s">
        <v>100</v>
      </c>
      <c r="H37" s="70">
        <v>1</v>
      </c>
      <c r="I37" s="93" t="s">
        <v>39</v>
      </c>
      <c r="J37" s="71" t="s">
        <v>123</v>
      </c>
      <c r="K37" s="51">
        <v>450000</v>
      </c>
      <c r="L37" s="73" t="s">
        <v>85</v>
      </c>
      <c r="M37" s="73" t="s">
        <v>78</v>
      </c>
      <c r="N37" s="74" t="s">
        <v>80</v>
      </c>
      <c r="O37" s="70" t="s">
        <v>32</v>
      </c>
      <c r="P37" s="48" t="s">
        <v>54</v>
      </c>
      <c r="Q37" s="71" t="s">
        <v>104</v>
      </c>
      <c r="R37" s="46" t="s">
        <v>142</v>
      </c>
    </row>
    <row r="38" spans="1:18" s="8" customFormat="1" ht="27.75" x14ac:dyDescent="0.35">
      <c r="A38" s="46"/>
      <c r="B38" s="50"/>
      <c r="C38" s="78"/>
      <c r="D38" s="52" t="s">
        <v>2</v>
      </c>
      <c r="E38" s="46"/>
      <c r="F38" s="46"/>
      <c r="G38" s="46"/>
      <c r="H38" s="46"/>
      <c r="I38" s="46"/>
      <c r="J38" s="46"/>
      <c r="K38" s="53"/>
      <c r="L38" s="54"/>
      <c r="M38" s="55"/>
      <c r="N38" s="46"/>
      <c r="O38" s="56"/>
      <c r="P38" s="57"/>
      <c r="Q38" s="57"/>
      <c r="R38" s="57"/>
    </row>
    <row r="39" spans="1:18" s="8" customFormat="1" ht="81" x14ac:dyDescent="0.35">
      <c r="A39" s="95">
        <v>23</v>
      </c>
      <c r="B39" s="77" t="s">
        <v>154</v>
      </c>
      <c r="C39" s="77" t="s">
        <v>153</v>
      </c>
      <c r="D39" s="48" t="s">
        <v>155</v>
      </c>
      <c r="E39" s="71" t="s">
        <v>59</v>
      </c>
      <c r="F39" s="70">
        <v>876</v>
      </c>
      <c r="G39" s="71" t="s">
        <v>100</v>
      </c>
      <c r="H39" s="70">
        <v>1</v>
      </c>
      <c r="I39" s="93" t="s">
        <v>39</v>
      </c>
      <c r="J39" s="71" t="s">
        <v>123</v>
      </c>
      <c r="K39" s="98">
        <v>339000</v>
      </c>
      <c r="L39" s="73" t="s">
        <v>85</v>
      </c>
      <c r="M39" s="73" t="s">
        <v>78</v>
      </c>
      <c r="N39" s="74" t="s">
        <v>80</v>
      </c>
      <c r="O39" s="70" t="s">
        <v>32</v>
      </c>
      <c r="P39" s="48" t="s">
        <v>54</v>
      </c>
      <c r="Q39" s="71" t="s">
        <v>104</v>
      </c>
      <c r="R39" s="46" t="s">
        <v>142</v>
      </c>
    </row>
    <row r="40" spans="1:18" s="8" customFormat="1" ht="81" x14ac:dyDescent="0.35">
      <c r="A40" s="46">
        <v>24</v>
      </c>
      <c r="B40" s="73" t="s">
        <v>83</v>
      </c>
      <c r="C40" s="73" t="s">
        <v>82</v>
      </c>
      <c r="D40" s="69" t="s">
        <v>77</v>
      </c>
      <c r="E40" s="71" t="s">
        <v>59</v>
      </c>
      <c r="F40" s="70">
        <v>796</v>
      </c>
      <c r="G40" s="70" t="s">
        <v>35</v>
      </c>
      <c r="H40" s="71">
        <v>2000</v>
      </c>
      <c r="I40" s="73" t="s">
        <v>39</v>
      </c>
      <c r="J40" s="71" t="s">
        <v>36</v>
      </c>
      <c r="K40" s="72">
        <v>700000</v>
      </c>
      <c r="L40" s="73" t="s">
        <v>78</v>
      </c>
      <c r="M40" s="73" t="s">
        <v>79</v>
      </c>
      <c r="N40" s="74" t="s">
        <v>80</v>
      </c>
      <c r="O40" s="70" t="s">
        <v>32</v>
      </c>
      <c r="P40" s="71" t="s">
        <v>54</v>
      </c>
      <c r="Q40" s="71" t="s">
        <v>81</v>
      </c>
      <c r="R40" s="69" t="s">
        <v>69</v>
      </c>
    </row>
    <row r="41" spans="1:18" s="8" customFormat="1" ht="243" x14ac:dyDescent="0.35">
      <c r="A41" s="46">
        <v>25</v>
      </c>
      <c r="B41" s="80" t="s">
        <v>89</v>
      </c>
      <c r="C41" s="80" t="s">
        <v>43</v>
      </c>
      <c r="D41" s="69" t="s">
        <v>90</v>
      </c>
      <c r="E41" s="71" t="s">
        <v>59</v>
      </c>
      <c r="F41" s="69">
        <v>168</v>
      </c>
      <c r="G41" s="69" t="s">
        <v>84</v>
      </c>
      <c r="H41" s="69">
        <v>409</v>
      </c>
      <c r="I41" s="49" t="s">
        <v>58</v>
      </c>
      <c r="J41" s="71" t="s">
        <v>57</v>
      </c>
      <c r="K41" s="72">
        <v>9090046.4749999996</v>
      </c>
      <c r="L41" s="73" t="s">
        <v>78</v>
      </c>
      <c r="M41" s="73" t="s">
        <v>79</v>
      </c>
      <c r="N41" s="74" t="s">
        <v>44</v>
      </c>
      <c r="O41" s="70" t="s">
        <v>32</v>
      </c>
      <c r="P41" s="71" t="s">
        <v>54</v>
      </c>
      <c r="Q41" s="69" t="s">
        <v>92</v>
      </c>
      <c r="R41" s="69" t="s">
        <v>55</v>
      </c>
    </row>
    <row r="42" spans="1:18" s="1" customFormat="1" ht="243" x14ac:dyDescent="0.25">
      <c r="A42" s="46">
        <v>26</v>
      </c>
      <c r="B42" s="80" t="s">
        <v>89</v>
      </c>
      <c r="C42" s="80" t="s">
        <v>43</v>
      </c>
      <c r="D42" s="69" t="s">
        <v>34</v>
      </c>
      <c r="E42" s="71" t="s">
        <v>59</v>
      </c>
      <c r="F42" s="69">
        <v>168</v>
      </c>
      <c r="G42" s="69" t="s">
        <v>84</v>
      </c>
      <c r="H42" s="71">
        <v>4030.87</v>
      </c>
      <c r="I42" s="49" t="s">
        <v>58</v>
      </c>
      <c r="J42" s="71" t="s">
        <v>57</v>
      </c>
      <c r="K42" s="72">
        <v>100646283.5</v>
      </c>
      <c r="L42" s="73" t="s">
        <v>78</v>
      </c>
      <c r="M42" s="73" t="s">
        <v>79</v>
      </c>
      <c r="N42" s="74" t="s">
        <v>44</v>
      </c>
      <c r="O42" s="70" t="s">
        <v>32</v>
      </c>
      <c r="P42" s="71" t="s">
        <v>54</v>
      </c>
      <c r="Q42" s="69" t="s">
        <v>92</v>
      </c>
      <c r="R42" s="69" t="s">
        <v>55</v>
      </c>
    </row>
    <row r="43" spans="1:18" s="8" customFormat="1" ht="93" customHeight="1" x14ac:dyDescent="0.35">
      <c r="A43" s="46">
        <v>27</v>
      </c>
      <c r="B43" s="50" t="s">
        <v>150</v>
      </c>
      <c r="C43" s="49" t="s">
        <v>149</v>
      </c>
      <c r="D43" s="46" t="s">
        <v>148</v>
      </c>
      <c r="E43" s="71" t="s">
        <v>59</v>
      </c>
      <c r="F43" s="47">
        <v>876</v>
      </c>
      <c r="G43" s="48" t="s">
        <v>100</v>
      </c>
      <c r="H43" s="47">
        <v>1</v>
      </c>
      <c r="I43" s="49" t="s">
        <v>151</v>
      </c>
      <c r="J43" s="71" t="s">
        <v>152</v>
      </c>
      <c r="K43" s="87">
        <v>400000</v>
      </c>
      <c r="L43" s="73" t="s">
        <v>78</v>
      </c>
      <c r="M43" s="73" t="s">
        <v>165</v>
      </c>
      <c r="N43" s="74" t="s">
        <v>80</v>
      </c>
      <c r="O43" s="70" t="s">
        <v>32</v>
      </c>
      <c r="P43" s="48" t="s">
        <v>54</v>
      </c>
      <c r="Q43" s="71" t="s">
        <v>104</v>
      </c>
      <c r="R43" s="46" t="s">
        <v>142</v>
      </c>
    </row>
    <row r="44" spans="1:18" s="8" customFormat="1" ht="108" x14ac:dyDescent="0.35">
      <c r="A44" s="46">
        <v>28</v>
      </c>
      <c r="B44" s="49" t="s">
        <v>160</v>
      </c>
      <c r="C44" s="50" t="s">
        <v>161</v>
      </c>
      <c r="D44" s="48" t="s">
        <v>159</v>
      </c>
      <c r="E44" s="71" t="s">
        <v>59</v>
      </c>
      <c r="F44" s="47">
        <v>876</v>
      </c>
      <c r="G44" s="48" t="s">
        <v>100</v>
      </c>
      <c r="H44" s="47">
        <v>1</v>
      </c>
      <c r="I44" s="49" t="s">
        <v>151</v>
      </c>
      <c r="J44" s="71" t="s">
        <v>152</v>
      </c>
      <c r="K44" s="72">
        <v>1711000</v>
      </c>
      <c r="L44" s="73" t="s">
        <v>78</v>
      </c>
      <c r="M44" s="73" t="s">
        <v>165</v>
      </c>
      <c r="N44" s="74" t="s">
        <v>80</v>
      </c>
      <c r="O44" s="70" t="s">
        <v>32</v>
      </c>
      <c r="P44" s="48" t="s">
        <v>54</v>
      </c>
      <c r="Q44" s="71" t="s">
        <v>104</v>
      </c>
      <c r="R44" s="46" t="s">
        <v>142</v>
      </c>
    </row>
    <row r="45" spans="1:18" s="8" customFormat="1" ht="162" x14ac:dyDescent="0.35">
      <c r="A45" s="101">
        <v>29</v>
      </c>
      <c r="B45" s="77" t="s">
        <v>178</v>
      </c>
      <c r="C45" s="103" t="s">
        <v>178</v>
      </c>
      <c r="D45" s="104" t="s">
        <v>177</v>
      </c>
      <c r="E45" s="71" t="s">
        <v>59</v>
      </c>
      <c r="F45" s="70">
        <v>876</v>
      </c>
      <c r="G45" s="71" t="s">
        <v>100</v>
      </c>
      <c r="H45" s="70">
        <v>1</v>
      </c>
      <c r="I45" s="108" t="s">
        <v>167</v>
      </c>
      <c r="J45" s="104" t="s">
        <v>33</v>
      </c>
      <c r="K45" s="107">
        <v>520000</v>
      </c>
      <c r="L45" s="102" t="s">
        <v>165</v>
      </c>
      <c r="M45" s="102" t="s">
        <v>87</v>
      </c>
      <c r="N45" s="74" t="s">
        <v>80</v>
      </c>
      <c r="O45" s="70" t="s">
        <v>32</v>
      </c>
      <c r="P45" s="71" t="s">
        <v>141</v>
      </c>
      <c r="Q45" s="71" t="s">
        <v>104</v>
      </c>
      <c r="R45" s="69" t="s">
        <v>142</v>
      </c>
    </row>
    <row r="46" spans="1:18" s="8" customFormat="1" ht="135" x14ac:dyDescent="0.35">
      <c r="A46" s="101">
        <v>30</v>
      </c>
      <c r="B46" s="77" t="s">
        <v>182</v>
      </c>
      <c r="C46" s="77" t="s">
        <v>183</v>
      </c>
      <c r="D46" s="104" t="s">
        <v>181</v>
      </c>
      <c r="E46" s="71" t="s">
        <v>59</v>
      </c>
      <c r="F46" s="70">
        <v>876</v>
      </c>
      <c r="G46" s="71" t="s">
        <v>100</v>
      </c>
      <c r="H46" s="70">
        <v>1</v>
      </c>
      <c r="I46" s="108" t="s">
        <v>167</v>
      </c>
      <c r="J46" s="104" t="s">
        <v>33</v>
      </c>
      <c r="K46" s="107">
        <v>3853000</v>
      </c>
      <c r="L46" s="102" t="s">
        <v>165</v>
      </c>
      <c r="M46" s="102" t="s">
        <v>87</v>
      </c>
      <c r="N46" s="74" t="s">
        <v>80</v>
      </c>
      <c r="O46" s="70" t="s">
        <v>32</v>
      </c>
      <c r="P46" s="71" t="s">
        <v>141</v>
      </c>
      <c r="Q46" s="71" t="s">
        <v>104</v>
      </c>
      <c r="R46" s="69" t="s">
        <v>142</v>
      </c>
    </row>
    <row r="47" spans="1:18" s="8" customFormat="1" ht="135" x14ac:dyDescent="0.35">
      <c r="A47" s="101">
        <v>31</v>
      </c>
      <c r="B47" s="77" t="s">
        <v>178</v>
      </c>
      <c r="C47" s="103" t="s">
        <v>178</v>
      </c>
      <c r="D47" s="104" t="s">
        <v>176</v>
      </c>
      <c r="E47" s="71" t="s">
        <v>59</v>
      </c>
      <c r="F47" s="70">
        <v>876</v>
      </c>
      <c r="G47" s="71" t="s">
        <v>100</v>
      </c>
      <c r="H47" s="70">
        <v>1</v>
      </c>
      <c r="I47" s="108" t="s">
        <v>167</v>
      </c>
      <c r="J47" s="104" t="s">
        <v>33</v>
      </c>
      <c r="K47" s="107">
        <v>140000</v>
      </c>
      <c r="L47" s="102" t="s">
        <v>165</v>
      </c>
      <c r="M47" s="102" t="s">
        <v>87</v>
      </c>
      <c r="N47" s="74" t="s">
        <v>80</v>
      </c>
      <c r="O47" s="70" t="s">
        <v>32</v>
      </c>
      <c r="P47" s="71" t="s">
        <v>141</v>
      </c>
      <c r="Q47" s="71" t="s">
        <v>104</v>
      </c>
      <c r="R47" s="69" t="s">
        <v>142</v>
      </c>
    </row>
    <row r="48" spans="1:18" s="8" customFormat="1" ht="81" x14ac:dyDescent="0.35">
      <c r="A48" s="46">
        <v>32</v>
      </c>
      <c r="B48" s="77" t="s">
        <v>154</v>
      </c>
      <c r="C48" s="77" t="s">
        <v>153</v>
      </c>
      <c r="D48" s="48" t="s">
        <v>155</v>
      </c>
      <c r="E48" s="71" t="s">
        <v>59</v>
      </c>
      <c r="F48" s="47">
        <v>876</v>
      </c>
      <c r="G48" s="48" t="s">
        <v>100</v>
      </c>
      <c r="H48" s="47">
        <v>1</v>
      </c>
      <c r="I48" s="73" t="s">
        <v>39</v>
      </c>
      <c r="J48" s="71" t="s">
        <v>36</v>
      </c>
      <c r="K48" s="72">
        <v>121905</v>
      </c>
      <c r="L48" s="73" t="s">
        <v>165</v>
      </c>
      <c r="M48" s="73" t="s">
        <v>79</v>
      </c>
      <c r="N48" s="74" t="s">
        <v>80</v>
      </c>
      <c r="O48" s="70" t="s">
        <v>32</v>
      </c>
      <c r="P48" s="48" t="s">
        <v>54</v>
      </c>
      <c r="Q48" s="71" t="s">
        <v>104</v>
      </c>
      <c r="R48" s="46" t="s">
        <v>142</v>
      </c>
    </row>
    <row r="49" spans="1:18" s="8" customFormat="1" ht="27.75" x14ac:dyDescent="0.35">
      <c r="A49" s="46"/>
      <c r="B49" s="50"/>
      <c r="C49" s="78"/>
      <c r="D49" s="52" t="s">
        <v>1</v>
      </c>
      <c r="E49" s="46"/>
      <c r="F49" s="46"/>
      <c r="G49" s="46"/>
      <c r="H49" s="46"/>
      <c r="I49" s="46"/>
      <c r="J49" s="69"/>
      <c r="K49" s="88"/>
      <c r="L49" s="89"/>
      <c r="M49" s="90"/>
      <c r="N49" s="69"/>
      <c r="O49" s="56"/>
      <c r="P49" s="91"/>
      <c r="Q49" s="91"/>
      <c r="R49" s="91"/>
    </row>
    <row r="50" spans="1:18" s="8" customFormat="1" ht="243" x14ac:dyDescent="0.35">
      <c r="A50" s="46">
        <v>33</v>
      </c>
      <c r="B50" s="80" t="s">
        <v>89</v>
      </c>
      <c r="C50" s="80" t="s">
        <v>43</v>
      </c>
      <c r="D50" s="69" t="s">
        <v>90</v>
      </c>
      <c r="E50" s="71" t="s">
        <v>59</v>
      </c>
      <c r="F50" s="69">
        <v>168</v>
      </c>
      <c r="G50" s="69" t="s">
        <v>84</v>
      </c>
      <c r="H50" s="69">
        <v>444</v>
      </c>
      <c r="I50" s="49" t="s">
        <v>58</v>
      </c>
      <c r="J50" s="71" t="s">
        <v>57</v>
      </c>
      <c r="K50" s="72">
        <v>12700020.58</v>
      </c>
      <c r="L50" s="73" t="s">
        <v>86</v>
      </c>
      <c r="M50" s="73" t="s">
        <v>87</v>
      </c>
      <c r="N50" s="74" t="s">
        <v>44</v>
      </c>
      <c r="O50" s="70" t="s">
        <v>32</v>
      </c>
      <c r="P50" s="71" t="s">
        <v>54</v>
      </c>
      <c r="Q50" s="69" t="s">
        <v>92</v>
      </c>
      <c r="R50" s="69" t="s">
        <v>55</v>
      </c>
    </row>
    <row r="51" spans="1:18" s="8" customFormat="1" ht="251.25" customHeight="1" x14ac:dyDescent="0.35">
      <c r="A51" s="46">
        <v>34</v>
      </c>
      <c r="B51" s="80" t="s">
        <v>89</v>
      </c>
      <c r="C51" s="80" t="s">
        <v>43</v>
      </c>
      <c r="D51" s="69" t="s">
        <v>34</v>
      </c>
      <c r="E51" s="71" t="s">
        <v>59</v>
      </c>
      <c r="F51" s="69">
        <v>168</v>
      </c>
      <c r="G51" s="69" t="s">
        <v>84</v>
      </c>
      <c r="H51" s="71">
        <v>4685.47</v>
      </c>
      <c r="I51" s="49" t="s">
        <v>58</v>
      </c>
      <c r="J51" s="71" t="s">
        <v>57</v>
      </c>
      <c r="K51" s="72">
        <v>152764159.90000001</v>
      </c>
      <c r="L51" s="73" t="s">
        <v>86</v>
      </c>
      <c r="M51" s="73" t="s">
        <v>87</v>
      </c>
      <c r="N51" s="74" t="s">
        <v>44</v>
      </c>
      <c r="O51" s="70" t="s">
        <v>32</v>
      </c>
      <c r="P51" s="71" t="s">
        <v>54</v>
      </c>
      <c r="Q51" s="69" t="s">
        <v>92</v>
      </c>
      <c r="R51" s="69" t="s">
        <v>55</v>
      </c>
    </row>
    <row r="52" spans="1:18" s="1" customFormat="1" ht="81" x14ac:dyDescent="0.25">
      <c r="A52" s="46">
        <v>35</v>
      </c>
      <c r="B52" s="70" t="s">
        <v>139</v>
      </c>
      <c r="C52" s="70" t="s">
        <v>140</v>
      </c>
      <c r="D52" s="71" t="s">
        <v>125</v>
      </c>
      <c r="E52" s="48" t="s">
        <v>59</v>
      </c>
      <c r="F52" s="47">
        <v>876</v>
      </c>
      <c r="G52" s="48" t="s">
        <v>100</v>
      </c>
      <c r="H52" s="47">
        <v>1</v>
      </c>
      <c r="I52" s="93" t="s">
        <v>138</v>
      </c>
      <c r="J52" s="71" t="s">
        <v>120</v>
      </c>
      <c r="K52" s="87">
        <v>295750</v>
      </c>
      <c r="L52" s="73" t="s">
        <v>87</v>
      </c>
      <c r="M52" s="73" t="s">
        <v>116</v>
      </c>
      <c r="N52" s="71" t="s">
        <v>80</v>
      </c>
      <c r="O52" s="70" t="s">
        <v>32</v>
      </c>
      <c r="P52" s="71" t="s">
        <v>54</v>
      </c>
      <c r="Q52" s="71" t="s">
        <v>104</v>
      </c>
      <c r="R52" s="69" t="s">
        <v>126</v>
      </c>
    </row>
    <row r="53" spans="1:18" s="8" customFormat="1" ht="81" x14ac:dyDescent="0.35">
      <c r="A53" s="46">
        <v>36</v>
      </c>
      <c r="B53" s="49" t="s">
        <v>158</v>
      </c>
      <c r="C53" s="50" t="s">
        <v>136</v>
      </c>
      <c r="D53" s="71" t="s">
        <v>157</v>
      </c>
      <c r="E53" s="48" t="s">
        <v>59</v>
      </c>
      <c r="F53" s="47">
        <v>876</v>
      </c>
      <c r="G53" s="48" t="s">
        <v>100</v>
      </c>
      <c r="H53" s="47">
        <v>1</v>
      </c>
      <c r="I53" s="93" t="s">
        <v>39</v>
      </c>
      <c r="J53" s="71" t="s">
        <v>123</v>
      </c>
      <c r="K53" s="72">
        <v>384000</v>
      </c>
      <c r="L53" s="73" t="s">
        <v>121</v>
      </c>
      <c r="M53" s="73" t="s">
        <v>87</v>
      </c>
      <c r="N53" s="71" t="s">
        <v>80</v>
      </c>
      <c r="O53" s="70" t="s">
        <v>32</v>
      </c>
      <c r="P53" s="48" t="s">
        <v>54</v>
      </c>
      <c r="Q53" s="71" t="s">
        <v>104</v>
      </c>
      <c r="R53" s="46" t="s">
        <v>142</v>
      </c>
    </row>
    <row r="54" spans="1:18" s="8" customFormat="1" ht="27.75" x14ac:dyDescent="0.35">
      <c r="A54" s="46"/>
      <c r="B54" s="50"/>
      <c r="C54" s="78"/>
      <c r="D54" s="86" t="s">
        <v>0</v>
      </c>
      <c r="E54" s="69"/>
      <c r="F54" s="69"/>
      <c r="G54" s="69"/>
      <c r="H54" s="69"/>
      <c r="I54" s="46"/>
      <c r="J54" s="69"/>
      <c r="K54" s="88"/>
      <c r="L54" s="89"/>
      <c r="M54" s="90"/>
      <c r="N54" s="69"/>
      <c r="O54" s="56"/>
      <c r="P54" s="92"/>
      <c r="Q54" s="92"/>
      <c r="R54" s="92"/>
    </row>
    <row r="55" spans="1:18" s="8" customFormat="1" ht="249.75" customHeight="1" x14ac:dyDescent="0.35">
      <c r="A55" s="46">
        <v>37</v>
      </c>
      <c r="B55" s="80" t="s">
        <v>89</v>
      </c>
      <c r="C55" s="80" t="s">
        <v>43</v>
      </c>
      <c r="D55" s="69" t="s">
        <v>90</v>
      </c>
      <c r="E55" s="71" t="s">
        <v>59</v>
      </c>
      <c r="F55" s="69">
        <v>168</v>
      </c>
      <c r="G55" s="69" t="s">
        <v>84</v>
      </c>
      <c r="H55" s="69">
        <v>307</v>
      </c>
      <c r="I55" s="49" t="s">
        <v>58</v>
      </c>
      <c r="J55" s="71" t="s">
        <v>57</v>
      </c>
      <c r="K55" s="72">
        <v>7391169.4740000004</v>
      </c>
      <c r="L55" s="73" t="s">
        <v>88</v>
      </c>
      <c r="M55" s="73" t="s">
        <v>70</v>
      </c>
      <c r="N55" s="74" t="s">
        <v>44</v>
      </c>
      <c r="O55" s="70" t="s">
        <v>32</v>
      </c>
      <c r="P55" s="71" t="s">
        <v>54</v>
      </c>
      <c r="Q55" s="69" t="s">
        <v>92</v>
      </c>
      <c r="R55" s="69" t="s">
        <v>55</v>
      </c>
    </row>
    <row r="56" spans="1:18" s="8" customFormat="1" ht="240" customHeight="1" x14ac:dyDescent="0.35">
      <c r="A56" s="46">
        <v>38</v>
      </c>
      <c r="B56" s="80" t="s">
        <v>89</v>
      </c>
      <c r="C56" s="80" t="s">
        <v>43</v>
      </c>
      <c r="D56" s="69" t="s">
        <v>34</v>
      </c>
      <c r="E56" s="71" t="s">
        <v>59</v>
      </c>
      <c r="F56" s="69">
        <v>168</v>
      </c>
      <c r="G56" s="69" t="s">
        <v>84</v>
      </c>
      <c r="H56" s="71">
        <v>4258.8900000000003</v>
      </c>
      <c r="I56" s="49" t="s">
        <v>58</v>
      </c>
      <c r="J56" s="71" t="s">
        <v>57</v>
      </c>
      <c r="K56" s="72">
        <v>115742073</v>
      </c>
      <c r="L56" s="73" t="s">
        <v>88</v>
      </c>
      <c r="M56" s="73" t="s">
        <v>70</v>
      </c>
      <c r="N56" s="74" t="s">
        <v>44</v>
      </c>
      <c r="O56" s="70" t="s">
        <v>32</v>
      </c>
      <c r="P56" s="71" t="s">
        <v>54</v>
      </c>
      <c r="Q56" s="69" t="s">
        <v>92</v>
      </c>
      <c r="R56" s="69" t="s">
        <v>55</v>
      </c>
    </row>
    <row r="57" spans="1:18" s="8" customFormat="1" ht="386.25" customHeight="1" x14ac:dyDescent="0.35">
      <c r="A57" s="46">
        <v>39</v>
      </c>
      <c r="B57" s="73" t="s">
        <v>130</v>
      </c>
      <c r="C57" s="73" t="s">
        <v>129</v>
      </c>
      <c r="D57" s="71" t="s">
        <v>106</v>
      </c>
      <c r="E57" s="71" t="s">
        <v>99</v>
      </c>
      <c r="F57" s="70">
        <v>876</v>
      </c>
      <c r="G57" s="71" t="s">
        <v>100</v>
      </c>
      <c r="H57" s="70">
        <v>1</v>
      </c>
      <c r="I57" s="93" t="s">
        <v>39</v>
      </c>
      <c r="J57" s="71" t="s">
        <v>123</v>
      </c>
      <c r="K57" s="87">
        <v>200000</v>
      </c>
      <c r="L57" s="73" t="s">
        <v>127</v>
      </c>
      <c r="M57" s="73" t="s">
        <v>70</v>
      </c>
      <c r="N57" s="71" t="s">
        <v>80</v>
      </c>
      <c r="O57" s="70" t="s">
        <v>32</v>
      </c>
      <c r="P57" s="71" t="s">
        <v>54</v>
      </c>
      <c r="Q57" s="71" t="s">
        <v>104</v>
      </c>
      <c r="R57" s="69" t="s">
        <v>110</v>
      </c>
    </row>
    <row r="58" spans="1:18" s="8" customFormat="1" ht="205.5" customHeight="1" x14ac:dyDescent="0.35">
      <c r="A58" s="46">
        <v>40</v>
      </c>
      <c r="B58" s="47" t="s">
        <v>135</v>
      </c>
      <c r="C58" s="47" t="s">
        <v>136</v>
      </c>
      <c r="D58" s="48" t="s">
        <v>134</v>
      </c>
      <c r="E58" s="48" t="s">
        <v>59</v>
      </c>
      <c r="F58" s="47">
        <v>876</v>
      </c>
      <c r="G58" s="48" t="s">
        <v>100</v>
      </c>
      <c r="H58" s="47">
        <v>1</v>
      </c>
      <c r="I58" s="49" t="s">
        <v>137</v>
      </c>
      <c r="J58" s="48" t="s">
        <v>36</v>
      </c>
      <c r="K58" s="87">
        <v>125000</v>
      </c>
      <c r="L58" s="73" t="s">
        <v>116</v>
      </c>
      <c r="M58" s="73" t="s">
        <v>116</v>
      </c>
      <c r="N58" s="71" t="s">
        <v>44</v>
      </c>
      <c r="O58" s="70" t="s">
        <v>32</v>
      </c>
      <c r="P58" s="71" t="s">
        <v>54</v>
      </c>
      <c r="Q58" s="71" t="s">
        <v>104</v>
      </c>
      <c r="R58" s="69" t="s">
        <v>124</v>
      </c>
    </row>
    <row r="59" spans="1:18" s="10" customFormat="1" ht="23.25" x14ac:dyDescent="0.35">
      <c r="A59" s="8"/>
      <c r="B59" s="38"/>
      <c r="C59" s="38"/>
      <c r="D59" s="8"/>
      <c r="E59" s="8"/>
      <c r="F59" s="8"/>
      <c r="G59" s="8"/>
      <c r="H59" s="8"/>
      <c r="I59" s="8"/>
      <c r="J59" s="8"/>
      <c r="K59" s="45">
        <f>SUM(K16:K58)</f>
        <v>516328111.86500001</v>
      </c>
      <c r="L59" s="8"/>
      <c r="M59" s="8"/>
      <c r="N59" s="8"/>
      <c r="O59" s="8"/>
      <c r="P59" s="8"/>
      <c r="Q59" s="8"/>
      <c r="R59" s="8"/>
    </row>
    <row r="60" spans="1:18" s="10" customFormat="1" ht="23.25" x14ac:dyDescent="0.35">
      <c r="A60" s="144" t="s">
        <v>186</v>
      </c>
      <c r="B60" s="144"/>
      <c r="C60" s="144"/>
      <c r="D60" s="144"/>
      <c r="E60" s="144"/>
      <c r="F60" s="144"/>
      <c r="G60" s="144"/>
      <c r="H60" s="144"/>
      <c r="I60" s="144"/>
      <c r="J60" s="144"/>
      <c r="K60" s="144"/>
      <c r="L60" s="144"/>
      <c r="M60" s="144"/>
      <c r="N60" s="144"/>
      <c r="O60" s="144"/>
      <c r="P60" s="144"/>
      <c r="Q60" s="8"/>
      <c r="R60" s="8"/>
    </row>
    <row r="61" spans="1:18" s="10" customFormat="1" ht="23.25" x14ac:dyDescent="0.35">
      <c r="A61" s="144"/>
      <c r="B61" s="144"/>
      <c r="C61" s="144"/>
      <c r="D61" s="144"/>
      <c r="E61" s="144"/>
      <c r="F61" s="144"/>
      <c r="G61" s="144"/>
      <c r="H61" s="144"/>
      <c r="I61" s="144"/>
      <c r="J61" s="144"/>
      <c r="K61" s="144"/>
      <c r="L61" s="144"/>
      <c r="M61" s="144"/>
      <c r="N61" s="144"/>
      <c r="O61" s="144"/>
      <c r="P61" s="144"/>
      <c r="Q61" s="8"/>
      <c r="R61" s="8"/>
    </row>
    <row r="62" spans="1:18" s="10" customFormat="1" ht="23.25" x14ac:dyDescent="0.35">
      <c r="A62" s="144"/>
      <c r="B62" s="144"/>
      <c r="C62" s="144"/>
      <c r="D62" s="144"/>
      <c r="E62" s="144"/>
      <c r="F62" s="144"/>
      <c r="G62" s="144"/>
      <c r="H62" s="144"/>
      <c r="I62" s="144"/>
      <c r="J62" s="144"/>
      <c r="K62" s="144"/>
      <c r="L62" s="144"/>
      <c r="M62" s="144"/>
      <c r="N62" s="144"/>
      <c r="O62" s="144"/>
      <c r="P62" s="144"/>
      <c r="Q62" s="8"/>
      <c r="R62" s="8"/>
    </row>
    <row r="63" spans="1:18" s="10" customFormat="1" ht="78" customHeight="1" x14ac:dyDescent="0.35">
      <c r="A63" s="144"/>
      <c r="B63" s="144"/>
      <c r="C63" s="144"/>
      <c r="D63" s="144"/>
      <c r="E63" s="144"/>
      <c r="F63" s="144"/>
      <c r="G63" s="144"/>
      <c r="H63" s="144"/>
      <c r="I63" s="144"/>
      <c r="J63" s="144"/>
      <c r="K63" s="144"/>
      <c r="L63" s="144"/>
      <c r="M63" s="144"/>
      <c r="N63" s="144"/>
      <c r="O63" s="144"/>
      <c r="P63" s="144"/>
      <c r="Q63" s="8"/>
      <c r="R63" s="8"/>
    </row>
    <row r="64" spans="1:18" s="10" customFormat="1" ht="76.5" customHeight="1" x14ac:dyDescent="0.35">
      <c r="A64" s="67"/>
      <c r="B64" s="67"/>
      <c r="C64" s="67"/>
      <c r="D64" s="67"/>
      <c r="E64" s="67"/>
      <c r="F64" s="67"/>
      <c r="G64" s="67"/>
      <c r="H64" s="67"/>
      <c r="I64" s="67"/>
      <c r="J64" s="67"/>
      <c r="K64" s="67"/>
      <c r="L64" s="67"/>
      <c r="M64" s="67"/>
      <c r="N64" s="67"/>
      <c r="O64" s="67"/>
      <c r="P64" s="67"/>
      <c r="Q64" s="8"/>
      <c r="R64" s="8"/>
    </row>
    <row r="65" spans="1:18" s="64" customFormat="1" ht="28.5" x14ac:dyDescent="0.45">
      <c r="A65" s="58" t="s">
        <v>74</v>
      </c>
      <c r="B65" s="59"/>
      <c r="C65" s="59"/>
      <c r="D65" s="60"/>
      <c r="E65" s="58"/>
      <c r="F65" s="58"/>
      <c r="G65" s="58" t="s">
        <v>71</v>
      </c>
      <c r="H65" s="61"/>
      <c r="I65" s="62"/>
      <c r="M65" s="58" t="s">
        <v>95</v>
      </c>
      <c r="N65" s="58"/>
      <c r="O65" s="61" t="s">
        <v>72</v>
      </c>
      <c r="P65" s="63"/>
      <c r="Q65" s="63"/>
      <c r="R65" s="63"/>
    </row>
    <row r="66" spans="1:18" s="10" customFormat="1" ht="23.25" x14ac:dyDescent="0.35">
      <c r="A66" s="39" t="s">
        <v>40</v>
      </c>
      <c r="B66" s="40"/>
      <c r="C66" s="40"/>
      <c r="D66" s="41"/>
      <c r="E66" s="39"/>
      <c r="F66" s="145" t="s">
        <v>41</v>
      </c>
      <c r="G66" s="145"/>
      <c r="H66" s="39"/>
      <c r="I66" s="42"/>
      <c r="L66" s="39"/>
      <c r="M66" s="145" t="s">
        <v>42</v>
      </c>
      <c r="N66" s="145"/>
      <c r="O66" s="8"/>
      <c r="P66" s="8"/>
      <c r="Q66" s="8"/>
      <c r="R66" s="8"/>
    </row>
    <row r="67" spans="1:18" ht="23.25" x14ac:dyDescent="0.35">
      <c r="A67" s="43"/>
      <c r="B67" s="44"/>
      <c r="C67" s="44"/>
      <c r="D67" s="43"/>
      <c r="E67" s="43"/>
      <c r="F67" s="43"/>
      <c r="G67" s="43"/>
      <c r="H67" s="10"/>
      <c r="I67" s="43"/>
      <c r="J67" s="43"/>
      <c r="K67" s="43"/>
      <c r="L67" s="43"/>
      <c r="M67" s="43"/>
      <c r="N67" s="10"/>
      <c r="O67" s="43"/>
      <c r="P67" s="43"/>
      <c r="Q67" s="43"/>
      <c r="R67" s="43"/>
    </row>
    <row r="68" spans="1:18" ht="22.5" x14ac:dyDescent="0.35">
      <c r="A68" s="11"/>
      <c r="B68" s="12"/>
      <c r="C68" s="12"/>
      <c r="D68" s="11"/>
      <c r="E68" s="11"/>
      <c r="F68" s="11"/>
      <c r="G68" s="11"/>
      <c r="H68" s="13"/>
      <c r="I68" s="11"/>
      <c r="J68" s="11"/>
      <c r="K68" s="11"/>
      <c r="L68" s="11"/>
      <c r="M68" s="11"/>
      <c r="N68" s="13"/>
      <c r="O68" s="11"/>
      <c r="P68" s="11"/>
      <c r="Q68" s="11"/>
      <c r="R68" s="11"/>
    </row>
  </sheetData>
  <autoFilter ref="A11:R63">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36">
    <mergeCell ref="Q11:Q12"/>
    <mergeCell ref="R11:R12"/>
    <mergeCell ref="A60:P63"/>
    <mergeCell ref="F66:G66"/>
    <mergeCell ref="M66:N66"/>
    <mergeCell ref="O11:O12"/>
    <mergeCell ref="E12:E13"/>
    <mergeCell ref="F12:G12"/>
    <mergeCell ref="H12:H13"/>
    <mergeCell ref="I12:J12"/>
    <mergeCell ref="N11:N13"/>
    <mergeCell ref="D12:D13"/>
    <mergeCell ref="A11:A13"/>
    <mergeCell ref="B11:B13"/>
    <mergeCell ref="K12:K13"/>
    <mergeCell ref="C11:C13"/>
    <mergeCell ref="D11:M11"/>
    <mergeCell ref="P11:P12"/>
    <mergeCell ref="A5:C5"/>
    <mergeCell ref="D5:O5"/>
    <mergeCell ref="A6:C6"/>
    <mergeCell ref="D6:O6"/>
    <mergeCell ref="A7:C7"/>
    <mergeCell ref="D7:O7"/>
    <mergeCell ref="A8:C8"/>
    <mergeCell ref="D8:O8"/>
    <mergeCell ref="A9:C9"/>
    <mergeCell ref="L12:M12"/>
    <mergeCell ref="D9:O9"/>
    <mergeCell ref="A10:O10"/>
    <mergeCell ref="A1:O1"/>
    <mergeCell ref="A2:O2"/>
    <mergeCell ref="A3:C3"/>
    <mergeCell ref="D3:O3"/>
    <mergeCell ref="A4:C4"/>
    <mergeCell ref="D4:O4"/>
  </mergeCells>
  <hyperlinks>
    <hyperlink ref="D6" r:id="rId1"/>
  </hyperlinks>
  <printOptions horizontalCentered="1" verticalCentered="1"/>
  <pageMargins left="0.39370078740157483" right="0.39370078740157483" top="0.35433070866141736" bottom="0.35433070866141736" header="0.31496062992125984" footer="0.31496062992125984"/>
  <pageSetup paperSize="9" scale="24" fitToHeight="0" orientation="landscape" r:id="rId2"/>
  <ignoredErrors>
    <ignoredError sqref="B40" twoDigitTextYear="1"/>
    <ignoredError sqref="I40 I17 I55 I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Расчет по кол закупок</vt:lpstr>
      <vt:lpstr>План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2021-01-11T05:37:39Z</dcterms:modified>
</cp:coreProperties>
</file>